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S\Desktop\"/>
    </mc:Choice>
  </mc:AlternateContent>
  <bookViews>
    <workbookView xWindow="0" yWindow="0" windowWidth="28800" windowHeight="9600" tabRatio="658"/>
  </bookViews>
  <sheets>
    <sheet name="ภาพรวมรุ่นปี2560" sheetId="30" r:id="rId1"/>
    <sheet name="AUN_8.3-2(c1-3-1)รุ่น57 (ปี4)" sheetId="29" r:id="rId2"/>
    <sheet name="AUN_8.3-2(c1-3-1)รุ่น58 (ปี (3)" sheetId="31" r:id="rId3"/>
    <sheet name="AUN_8.3-2(c1-3-1)รุ่น59 (ปี (2)" sheetId="32" r:id="rId4"/>
    <sheet name="AUN_8.3-2(c1-3-1)รุ่น60 (ปี (1)" sheetId="33" r:id="rId5"/>
  </sheets>
  <definedNames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0">#REF!</definedName>
    <definedName name="b">#REF!</definedName>
    <definedName name="_xlnm.Print_Area" localSheetId="1">'AUN_8.3-2(c1-3-1)รุ่น57 (ปี4)'!$A$1:$CB$78</definedName>
    <definedName name="_xlnm.Print_Area" localSheetId="2">'AUN_8.3-2(c1-3-1)รุ่น58 (ปี (3)'!$A$1:$CC$78</definedName>
    <definedName name="_xlnm.Print_Area" localSheetId="3">'AUN_8.3-2(c1-3-1)รุ่น59 (ปี (2)'!$A$1:$CC$78</definedName>
    <definedName name="_xlnm.Print_Area" localSheetId="4">'AUN_8.3-2(c1-3-1)รุ่น60 (ปี (1)'!$A$1:$CC$78</definedName>
    <definedName name="_xlnm.Print_Area" localSheetId="0">ภาพรวมรุ่นปี2560!$A$1:$AO$91</definedName>
    <definedName name="_xlnm.Print_Titles" localSheetId="1">'AUN_8.3-2(c1-3-1)รุ่น57 (ปี4)'!$A:$A,'AUN_8.3-2(c1-3-1)รุ่น57 (ปี4)'!$2:$5</definedName>
    <definedName name="_xlnm.Print_Titles" localSheetId="2">'AUN_8.3-2(c1-3-1)รุ่น58 (ปี (3)'!$A:$A,'AUN_8.3-2(c1-3-1)รุ่น58 (ปี (3)'!$2:$5</definedName>
    <definedName name="_xlnm.Print_Titles" localSheetId="3">'AUN_8.3-2(c1-3-1)รุ่น59 (ปี (2)'!$A:$A,'AUN_8.3-2(c1-3-1)รุ่น59 (ปี (2)'!$2:$5</definedName>
    <definedName name="_xlnm.Print_Titles" localSheetId="4">'AUN_8.3-2(c1-3-1)รุ่น60 (ปี (1)'!$A:$A,'AUN_8.3-2(c1-3-1)รุ่น60 (ปี (1)'!$2:$5</definedName>
    <definedName name="_xlnm.Print_Titles" localSheetId="0">ภาพรวมรุ่นปี2560!$2:$4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2" i="29" l="1"/>
  <c r="BW12" i="29"/>
  <c r="BZ16" i="29"/>
  <c r="BX16" i="29"/>
  <c r="BV16" i="29"/>
  <c r="BT16" i="29"/>
  <c r="CB7" i="29"/>
  <c r="BY7" i="29" s="1"/>
  <c r="CB8" i="29"/>
  <c r="BY8" i="29" s="1"/>
  <c r="CB9" i="29"/>
  <c r="CA9" i="29" s="1"/>
  <c r="CB11" i="29"/>
  <c r="CA11" i="29" s="1"/>
  <c r="CB12" i="29"/>
  <c r="CA12" i="29" s="1"/>
  <c r="CB14" i="29"/>
  <c r="BY14" i="29" s="1"/>
  <c r="BY11" i="29" l="1"/>
  <c r="BW7" i="29"/>
  <c r="CB16" i="29"/>
  <c r="BY16" i="29" s="1"/>
  <c r="CA14" i="29"/>
  <c r="BU7" i="29"/>
  <c r="BW16" i="29"/>
  <c r="CA16" i="29"/>
  <c r="AV8" i="29"/>
  <c r="AV9" i="29"/>
  <c r="AV11" i="29"/>
  <c r="AV12" i="29"/>
  <c r="AV14" i="29"/>
  <c r="BU16" i="29" l="1"/>
  <c r="AV16" i="29"/>
  <c r="AL84" i="30"/>
  <c r="AH84" i="30"/>
  <c r="AF84" i="30"/>
  <c r="AN83" i="30"/>
  <c r="AN82" i="30"/>
  <c r="AN84" i="30" l="1"/>
  <c r="AB84" i="30"/>
  <c r="X84" i="30"/>
  <c r="V84" i="30"/>
  <c r="AD83" i="30"/>
  <c r="AD82" i="30"/>
  <c r="AD84" i="30" l="1"/>
  <c r="R84" i="30"/>
  <c r="N84" i="30"/>
  <c r="L84" i="30"/>
  <c r="T83" i="30"/>
  <c r="T82" i="30"/>
  <c r="T84" i="30" s="1"/>
  <c r="AL79" i="30" l="1"/>
  <c r="AJ79" i="30"/>
  <c r="AN78" i="30"/>
  <c r="AN79" i="30" s="1"/>
  <c r="AB79" i="30"/>
  <c r="Z79" i="30"/>
  <c r="AD78" i="30"/>
  <c r="AD79" i="30" s="1"/>
  <c r="T78" i="30"/>
  <c r="T79" i="30" s="1"/>
  <c r="P79" i="30"/>
  <c r="AN76" i="30"/>
  <c r="AL76" i="30"/>
  <c r="AJ76" i="30"/>
  <c r="AH76" i="30"/>
  <c r="AF76" i="30"/>
  <c r="AN75" i="30"/>
  <c r="AB76" i="30"/>
  <c r="Z76" i="30"/>
  <c r="X76" i="30"/>
  <c r="AD75" i="30"/>
  <c r="AD76" i="30" s="1"/>
  <c r="R76" i="30"/>
  <c r="P76" i="30"/>
  <c r="T75" i="30"/>
  <c r="T76" i="30" s="1"/>
  <c r="AL73" i="30" l="1"/>
  <c r="AJ73" i="30"/>
  <c r="AN72" i="30"/>
  <c r="AN73" i="30" s="1"/>
  <c r="AB73" i="30"/>
  <c r="Z73" i="30"/>
  <c r="AD72" i="30"/>
  <c r="AD73" i="30" s="1"/>
  <c r="R73" i="30"/>
  <c r="P73" i="30"/>
  <c r="T72" i="30"/>
  <c r="T73" i="30" s="1"/>
  <c r="AL37" i="30" l="1"/>
  <c r="AJ37" i="30"/>
  <c r="AH37" i="30"/>
  <c r="AF37" i="30"/>
  <c r="AN35" i="30"/>
  <c r="AN36" i="30"/>
  <c r="AN34" i="30"/>
  <c r="AN37" i="30" l="1"/>
  <c r="AB37" i="30"/>
  <c r="X37" i="30"/>
  <c r="V37" i="30"/>
  <c r="AD35" i="30"/>
  <c r="AD36" i="30"/>
  <c r="AD34" i="30"/>
  <c r="R37" i="30"/>
  <c r="N37" i="30"/>
  <c r="L37" i="30"/>
  <c r="T35" i="30"/>
  <c r="T36" i="30"/>
  <c r="T34" i="30"/>
  <c r="AD37" i="30" l="1"/>
  <c r="T37" i="30"/>
  <c r="AL31" i="30"/>
  <c r="AH31" i="30"/>
  <c r="AF31" i="30"/>
  <c r="AN26" i="30"/>
  <c r="AL25" i="30"/>
  <c r="AJ25" i="30"/>
  <c r="AH25" i="30"/>
  <c r="AF25" i="30"/>
  <c r="AN20" i="30"/>
  <c r="AN21" i="30"/>
  <c r="AN22" i="30"/>
  <c r="AN23" i="30"/>
  <c r="AN17" i="30"/>
  <c r="AL32" i="30" l="1"/>
  <c r="AF32" i="30"/>
  <c r="AJ32" i="30"/>
  <c r="AH32" i="30"/>
  <c r="AN31" i="30"/>
  <c r="AN25" i="30"/>
  <c r="AD28" i="30"/>
  <c r="AD29" i="30"/>
  <c r="AD27" i="30"/>
  <c r="AB31" i="30"/>
  <c r="Z31" i="30"/>
  <c r="Z32" i="30" s="1"/>
  <c r="X31" i="30"/>
  <c r="V31" i="30"/>
  <c r="AD18" i="30"/>
  <c r="AD19" i="30"/>
  <c r="AD20" i="30"/>
  <c r="AD21" i="30"/>
  <c r="AD17" i="30"/>
  <c r="AB25" i="30"/>
  <c r="AB32" i="30" s="1"/>
  <c r="X25" i="30"/>
  <c r="V25" i="30"/>
  <c r="X32" i="30" l="1"/>
  <c r="AN32" i="30"/>
  <c r="V32" i="30"/>
  <c r="AD31" i="30"/>
  <c r="AD25" i="30"/>
  <c r="T29" i="30"/>
  <c r="T28" i="30"/>
  <c r="T27" i="30"/>
  <c r="T17" i="30"/>
  <c r="T18" i="30"/>
  <c r="T19" i="30"/>
  <c r="T20" i="30"/>
  <c r="T21" i="30"/>
  <c r="R31" i="30"/>
  <c r="N31" i="30"/>
  <c r="L31" i="30"/>
  <c r="R25" i="30"/>
  <c r="N25" i="30"/>
  <c r="L25" i="30"/>
  <c r="R32" i="30" l="1"/>
  <c r="AD32" i="30"/>
  <c r="L32" i="30"/>
  <c r="N32" i="30"/>
  <c r="T31" i="30"/>
  <c r="T25" i="30"/>
  <c r="AN6" i="30"/>
  <c r="AL15" i="30"/>
  <c r="AJ15" i="30"/>
  <c r="AH15" i="30"/>
  <c r="AF15" i="30"/>
  <c r="AN7" i="30"/>
  <c r="AN8" i="30"/>
  <c r="AN10" i="30"/>
  <c r="AN11" i="30"/>
  <c r="AN13" i="30"/>
  <c r="T32" i="30" l="1"/>
  <c r="AN15" i="30"/>
  <c r="Z15" i="30"/>
  <c r="AD11" i="30" l="1"/>
  <c r="AB15" i="30"/>
  <c r="X15" i="30"/>
  <c r="V15" i="30"/>
  <c r="AD8" i="30"/>
  <c r="AD10" i="30"/>
  <c r="AD13" i="30"/>
  <c r="AD6" i="30"/>
  <c r="T6" i="30"/>
  <c r="AD15" i="30" l="1"/>
  <c r="AT16" i="31"/>
  <c r="AR16" i="31"/>
  <c r="AP16" i="31"/>
  <c r="AV9" i="31"/>
  <c r="AV11" i="31"/>
  <c r="AV12" i="31"/>
  <c r="AV13" i="31"/>
  <c r="AV14" i="31"/>
  <c r="AV7" i="31"/>
  <c r="F16" i="31"/>
  <c r="H16" i="31"/>
  <c r="AV16" i="31" l="1"/>
  <c r="BJ16" i="31"/>
  <c r="BH16" i="31"/>
  <c r="BF16" i="31"/>
  <c r="BD16" i="31"/>
  <c r="BB16" i="31"/>
  <c r="BL7" i="31"/>
  <c r="BL9" i="31"/>
  <c r="BL11" i="31"/>
  <c r="BL12" i="31"/>
  <c r="BL14" i="31"/>
  <c r="P7" i="31"/>
  <c r="AB16" i="31"/>
  <c r="Z16" i="31"/>
  <c r="R15" i="30"/>
  <c r="P15" i="30"/>
  <c r="N15" i="30"/>
  <c r="L15" i="30"/>
  <c r="T8" i="30"/>
  <c r="T10" i="30"/>
  <c r="T11" i="30"/>
  <c r="T12" i="30"/>
  <c r="T13" i="30"/>
  <c r="BL16" i="31" l="1"/>
  <c r="T15" i="30"/>
  <c r="AL70" i="30"/>
  <c r="AL85" i="30" s="1"/>
  <c r="AJ70" i="30"/>
  <c r="AJ85" i="30" s="1"/>
  <c r="AH70" i="30"/>
  <c r="AH85" i="30" s="1"/>
  <c r="AF70" i="30"/>
  <c r="AF85" i="30" s="1"/>
  <c r="AN40" i="30"/>
  <c r="AN41" i="30"/>
  <c r="AN42" i="30"/>
  <c r="AN43" i="30"/>
  <c r="AN44" i="30"/>
  <c r="AN46" i="30"/>
  <c r="AN47" i="30"/>
  <c r="AN48" i="30"/>
  <c r="AN49" i="30"/>
  <c r="AN50" i="30"/>
  <c r="AN51" i="30"/>
  <c r="AN52" i="30"/>
  <c r="AN53" i="30"/>
  <c r="AN54" i="30"/>
  <c r="AN56" i="30"/>
  <c r="AN57" i="30"/>
  <c r="AN59" i="30"/>
  <c r="AN60" i="30"/>
  <c r="AN61" i="30"/>
  <c r="AN65" i="30"/>
  <c r="AN66" i="30"/>
  <c r="AN67" i="30"/>
  <c r="AN68" i="30"/>
  <c r="AN69" i="30"/>
  <c r="AN39" i="30"/>
  <c r="J40" i="30"/>
  <c r="AN70" i="30" l="1"/>
  <c r="AN85" i="30" s="1"/>
  <c r="AB70" i="30"/>
  <c r="AB85" i="30" s="1"/>
  <c r="Z70" i="30"/>
  <c r="Z85" i="30" s="1"/>
  <c r="X70" i="30"/>
  <c r="X85" i="30" s="1"/>
  <c r="V70" i="30"/>
  <c r="V85" i="30" s="1"/>
  <c r="AD41" i="30"/>
  <c r="AD42" i="30"/>
  <c r="AD43" i="30"/>
  <c r="AD44" i="30"/>
  <c r="AD46" i="30"/>
  <c r="AD47" i="30"/>
  <c r="AD48" i="30"/>
  <c r="AD49" i="30"/>
  <c r="AD50" i="30"/>
  <c r="AD51" i="30"/>
  <c r="AD52" i="30"/>
  <c r="AD53" i="30"/>
  <c r="AD54" i="30"/>
  <c r="AD56" i="30"/>
  <c r="AD57" i="30"/>
  <c r="AD58" i="30"/>
  <c r="AD59" i="30"/>
  <c r="AD60" i="30"/>
  <c r="AD61" i="30"/>
  <c r="AD63" i="30"/>
  <c r="AD65" i="30"/>
  <c r="AD40" i="30"/>
  <c r="AD70" i="30" l="1"/>
  <c r="AD85" i="30" s="1"/>
  <c r="BJ36" i="33"/>
  <c r="BH36" i="33"/>
  <c r="BF36" i="33"/>
  <c r="BD36" i="33"/>
  <c r="BB36" i="33"/>
  <c r="AZ36" i="33"/>
  <c r="Z36" i="33"/>
  <c r="X36" i="33"/>
  <c r="V36" i="33"/>
  <c r="N36" i="33"/>
  <c r="L36" i="33"/>
  <c r="J36" i="33"/>
  <c r="H36" i="33"/>
  <c r="F36" i="33"/>
  <c r="D36" i="33"/>
  <c r="BZ35" i="33"/>
  <c r="BX35" i="33"/>
  <c r="BV35" i="33"/>
  <c r="BT35" i="33"/>
  <c r="BR35" i="33"/>
  <c r="BP35" i="33"/>
  <c r="BN35" i="33"/>
  <c r="BL35" i="33"/>
  <c r="AF35" i="33"/>
  <c r="P35" i="33"/>
  <c r="BZ34" i="33"/>
  <c r="BX34" i="33"/>
  <c r="BV34" i="33"/>
  <c r="BT34" i="33"/>
  <c r="BR34" i="33"/>
  <c r="BP34" i="33"/>
  <c r="BN34" i="33"/>
  <c r="BL34" i="33"/>
  <c r="AF34" i="33"/>
  <c r="P34" i="33"/>
  <c r="CB34" i="33" s="1"/>
  <c r="BZ33" i="33"/>
  <c r="BX33" i="33"/>
  <c r="BV33" i="33"/>
  <c r="BT33" i="33"/>
  <c r="BT36" i="33" s="1"/>
  <c r="BR33" i="33"/>
  <c r="BP33" i="33"/>
  <c r="BN33" i="33"/>
  <c r="BL33" i="33"/>
  <c r="BL36" i="33" s="1"/>
  <c r="AF33" i="33"/>
  <c r="P33" i="33"/>
  <c r="BJ16" i="33"/>
  <c r="BH16" i="33"/>
  <c r="Z16" i="33"/>
  <c r="X16" i="33"/>
  <c r="L16" i="33"/>
  <c r="J16" i="33"/>
  <c r="H16" i="33"/>
  <c r="BL14" i="33"/>
  <c r="BL12" i="33"/>
  <c r="BL11" i="33"/>
  <c r="BL7" i="33"/>
  <c r="AF7" i="33"/>
  <c r="AF16" i="33" s="1"/>
  <c r="P7" i="33"/>
  <c r="P16" i="33" s="1"/>
  <c r="BJ36" i="32"/>
  <c r="BH36" i="32"/>
  <c r="BF36" i="32"/>
  <c r="BD36" i="32"/>
  <c r="BB36" i="32"/>
  <c r="AZ36" i="32"/>
  <c r="Z36" i="32"/>
  <c r="X36" i="32"/>
  <c r="V36" i="32"/>
  <c r="N36" i="32"/>
  <c r="L36" i="32"/>
  <c r="J36" i="32"/>
  <c r="H36" i="32"/>
  <c r="F36" i="32"/>
  <c r="D36" i="32"/>
  <c r="BZ35" i="32"/>
  <c r="BX35" i="32"/>
  <c r="BV35" i="32"/>
  <c r="BT35" i="32"/>
  <c r="BR35" i="32"/>
  <c r="BP35" i="32"/>
  <c r="BN35" i="32"/>
  <c r="BL35" i="32"/>
  <c r="AF35" i="32"/>
  <c r="P35" i="32"/>
  <c r="CB35" i="32" s="1"/>
  <c r="BZ34" i="32"/>
  <c r="BX34" i="32"/>
  <c r="BV34" i="32"/>
  <c r="BT34" i="32"/>
  <c r="BR34" i="32"/>
  <c r="BP34" i="32"/>
  <c r="BN34" i="32"/>
  <c r="BL34" i="32"/>
  <c r="AF34" i="32"/>
  <c r="P34" i="32"/>
  <c r="BZ33" i="32"/>
  <c r="BX33" i="32"/>
  <c r="BX36" i="32" s="1"/>
  <c r="BV33" i="32"/>
  <c r="BT33" i="32"/>
  <c r="BR33" i="32"/>
  <c r="BP33" i="32"/>
  <c r="BP36" i="32" s="1"/>
  <c r="BN33" i="32"/>
  <c r="BL33" i="32"/>
  <c r="AF33" i="32"/>
  <c r="P33" i="32"/>
  <c r="CB33" i="32" s="1"/>
  <c r="BJ16" i="32"/>
  <c r="BH16" i="32"/>
  <c r="Z16" i="32"/>
  <c r="X16" i="32"/>
  <c r="L16" i="32"/>
  <c r="J16" i="32"/>
  <c r="H16" i="32"/>
  <c r="BL14" i="32"/>
  <c r="BL12" i="32"/>
  <c r="BL11" i="32"/>
  <c r="BL7" i="32"/>
  <c r="AF7" i="32"/>
  <c r="AF16" i="32" s="1"/>
  <c r="P7" i="32"/>
  <c r="P16" i="32" s="1"/>
  <c r="BJ36" i="31"/>
  <c r="BH36" i="31"/>
  <c r="BF36" i="31"/>
  <c r="BD36" i="31"/>
  <c r="BB36" i="31"/>
  <c r="AZ36" i="31"/>
  <c r="Z36" i="31"/>
  <c r="X36" i="31"/>
  <c r="V36" i="31"/>
  <c r="N36" i="31"/>
  <c r="L36" i="31"/>
  <c r="J36" i="31"/>
  <c r="H36" i="31"/>
  <c r="F36" i="31"/>
  <c r="D36" i="31"/>
  <c r="BZ35" i="31"/>
  <c r="BX35" i="31"/>
  <c r="BV35" i="31"/>
  <c r="BT35" i="31"/>
  <c r="BR35" i="31"/>
  <c r="BP35" i="31"/>
  <c r="BN35" i="31"/>
  <c r="BL35" i="31"/>
  <c r="AF35" i="31"/>
  <c r="P35" i="31"/>
  <c r="BZ34" i="31"/>
  <c r="BX34" i="31"/>
  <c r="BV34" i="31"/>
  <c r="BT34" i="31"/>
  <c r="BR34" i="31"/>
  <c r="BP34" i="31"/>
  <c r="BN34" i="31"/>
  <c r="BL34" i="31"/>
  <c r="AF34" i="31"/>
  <c r="P34" i="31"/>
  <c r="P36" i="31" s="1"/>
  <c r="BZ33" i="31"/>
  <c r="BX33" i="31"/>
  <c r="BV33" i="31"/>
  <c r="BT33" i="31"/>
  <c r="BT36" i="31" s="1"/>
  <c r="BR33" i="31"/>
  <c r="BP33" i="31"/>
  <c r="BN33" i="31"/>
  <c r="BL33" i="31"/>
  <c r="BL36" i="31" s="1"/>
  <c r="AF33" i="31"/>
  <c r="P33" i="31"/>
  <c r="X16" i="31"/>
  <c r="P16" i="31"/>
  <c r="L16" i="31"/>
  <c r="J16" i="31"/>
  <c r="AF7" i="31"/>
  <c r="AF16" i="31" s="1"/>
  <c r="BN36" i="32" l="1"/>
  <c r="BV36" i="32"/>
  <c r="BR36" i="33"/>
  <c r="BZ36" i="33"/>
  <c r="BN36" i="31"/>
  <c r="BV36" i="31"/>
  <c r="BP36" i="31"/>
  <c r="BX36" i="31"/>
  <c r="CB34" i="31"/>
  <c r="CB35" i="31"/>
  <c r="BL16" i="32"/>
  <c r="BR36" i="32"/>
  <c r="BZ36" i="32"/>
  <c r="AF36" i="32"/>
  <c r="BN36" i="33"/>
  <c r="BV36" i="33"/>
  <c r="AF36" i="33"/>
  <c r="BL16" i="33"/>
  <c r="AF36" i="31"/>
  <c r="BR36" i="31"/>
  <c r="BZ36" i="31"/>
  <c r="BL36" i="32"/>
  <c r="BT36" i="32"/>
  <c r="CB34" i="32"/>
  <c r="CB36" i="32" s="1"/>
  <c r="CB33" i="33"/>
  <c r="BP36" i="33"/>
  <c r="BX36" i="33"/>
  <c r="CB35" i="33"/>
  <c r="P36" i="33"/>
  <c r="P36" i="32"/>
  <c r="CB33" i="31"/>
  <c r="T41" i="30"/>
  <c r="T42" i="30"/>
  <c r="T43" i="30"/>
  <c r="T44" i="30"/>
  <c r="T45" i="30"/>
  <c r="T46" i="30"/>
  <c r="T47" i="30"/>
  <c r="T48" i="30"/>
  <c r="T49" i="30"/>
  <c r="T50" i="30"/>
  <c r="T51" i="30"/>
  <c r="T52" i="30"/>
  <c r="T53" i="30"/>
  <c r="T54" i="30"/>
  <c r="T56" i="30"/>
  <c r="T57" i="30"/>
  <c r="T58" i="30"/>
  <c r="T59" i="30"/>
  <c r="T60" i="30"/>
  <c r="T61" i="30"/>
  <c r="T63" i="30"/>
  <c r="T40" i="30"/>
  <c r="CB36" i="33" l="1"/>
  <c r="CB36" i="31"/>
  <c r="T70" i="30"/>
  <c r="T85" i="30" s="1"/>
  <c r="R70" i="30"/>
  <c r="R85" i="30" s="1"/>
  <c r="P70" i="30"/>
  <c r="P85" i="30" s="1"/>
  <c r="N70" i="30"/>
  <c r="N85" i="30" s="1"/>
  <c r="L70" i="30"/>
  <c r="L85" i="30" s="1"/>
  <c r="H84" i="30" l="1"/>
  <c r="D84" i="30"/>
  <c r="B84" i="30"/>
  <c r="J83" i="30"/>
  <c r="J82" i="30"/>
  <c r="J84" i="30" l="1"/>
  <c r="H76" i="30"/>
  <c r="F76" i="30"/>
  <c r="J75" i="30"/>
  <c r="J76" i="30" s="1"/>
  <c r="H73" i="30"/>
  <c r="F73" i="30"/>
  <c r="J72" i="30"/>
  <c r="J73" i="30" s="1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5" i="30"/>
  <c r="J56" i="30"/>
  <c r="J57" i="30"/>
  <c r="J58" i="30"/>
  <c r="J59" i="30"/>
  <c r="J60" i="30"/>
  <c r="J61" i="30"/>
  <c r="J62" i="30"/>
  <c r="J63" i="30"/>
  <c r="J64" i="30"/>
  <c r="B70" i="30"/>
  <c r="H70" i="30"/>
  <c r="F70" i="30"/>
  <c r="J70" i="30" l="1"/>
  <c r="D70" i="30"/>
  <c r="BZ35" i="29" l="1"/>
  <c r="BX35" i="29"/>
  <c r="BV35" i="29"/>
  <c r="BT35" i="29"/>
  <c r="BR35" i="29"/>
  <c r="BP35" i="29"/>
  <c r="BN35" i="29"/>
  <c r="BZ34" i="29"/>
  <c r="BX34" i="29"/>
  <c r="BV34" i="29"/>
  <c r="BT34" i="29"/>
  <c r="BR34" i="29"/>
  <c r="BP34" i="29"/>
  <c r="BN34" i="29"/>
  <c r="BZ33" i="29"/>
  <c r="BX33" i="29"/>
  <c r="BV33" i="29"/>
  <c r="BT33" i="29"/>
  <c r="BR33" i="29"/>
  <c r="BP33" i="29"/>
  <c r="BN33" i="29"/>
  <c r="BR36" i="29" l="1"/>
  <c r="BZ36" i="29"/>
  <c r="BT36" i="29"/>
  <c r="BN36" i="29"/>
  <c r="BV36" i="29"/>
  <c r="BP36" i="29"/>
  <c r="BX36" i="29"/>
  <c r="BJ16" i="29"/>
  <c r="BH16" i="29"/>
  <c r="BL14" i="29"/>
  <c r="BL12" i="29"/>
  <c r="BL11" i="29"/>
  <c r="BL7" i="29"/>
  <c r="BM7" i="29" s="1"/>
  <c r="Z16" i="29"/>
  <c r="X16" i="29"/>
  <c r="AF7" i="29"/>
  <c r="L16" i="29"/>
  <c r="J16" i="29"/>
  <c r="H16" i="29"/>
  <c r="P7" i="29"/>
  <c r="BJ36" i="29"/>
  <c r="BH36" i="29"/>
  <c r="BF36" i="29"/>
  <c r="BD36" i="29"/>
  <c r="BB36" i="29"/>
  <c r="AZ36" i="29"/>
  <c r="BL34" i="29"/>
  <c r="BL35" i="29"/>
  <c r="BL33" i="29"/>
  <c r="Z36" i="29"/>
  <c r="X36" i="29"/>
  <c r="V36" i="29"/>
  <c r="AF34" i="29"/>
  <c r="AF35" i="29"/>
  <c r="AF33" i="29"/>
  <c r="N36" i="29"/>
  <c r="L36" i="29"/>
  <c r="J36" i="29"/>
  <c r="H36" i="29"/>
  <c r="F36" i="29"/>
  <c r="D36" i="29"/>
  <c r="P34" i="29"/>
  <c r="P35" i="29"/>
  <c r="P33" i="29"/>
  <c r="H37" i="30"/>
  <c r="D37" i="30"/>
  <c r="B37" i="30"/>
  <c r="J36" i="30"/>
  <c r="J34" i="30"/>
  <c r="H31" i="30"/>
  <c r="D31" i="30"/>
  <c r="B31" i="30"/>
  <c r="J30" i="30"/>
  <c r="J28" i="30"/>
  <c r="J27" i="30"/>
  <c r="H25" i="30"/>
  <c r="D25" i="30"/>
  <c r="B25" i="30"/>
  <c r="J18" i="30"/>
  <c r="J19" i="30"/>
  <c r="J20" i="30"/>
  <c r="J21" i="30"/>
  <c r="J17" i="30"/>
  <c r="P16" i="29" l="1"/>
  <c r="I7" i="29"/>
  <c r="Q7" i="29"/>
  <c r="M7" i="29"/>
  <c r="K7" i="29"/>
  <c r="AF16" i="29"/>
  <c r="AG7" i="29"/>
  <c r="K16" i="29"/>
  <c r="M16" i="29"/>
  <c r="H32" i="30"/>
  <c r="CB34" i="29"/>
  <c r="BL36" i="29"/>
  <c r="AF36" i="29"/>
  <c r="B32" i="30"/>
  <c r="J37" i="30"/>
  <c r="CB33" i="29"/>
  <c r="Q33" i="29" s="1"/>
  <c r="BL16" i="29"/>
  <c r="J25" i="30"/>
  <c r="J31" i="30"/>
  <c r="D32" i="30"/>
  <c r="CB35" i="29"/>
  <c r="P36" i="29"/>
  <c r="H15" i="30"/>
  <c r="F15" i="30"/>
  <c r="F85" i="30" s="1"/>
  <c r="D15" i="30"/>
  <c r="B15" i="30"/>
  <c r="J7" i="30"/>
  <c r="J8" i="30"/>
  <c r="J10" i="30"/>
  <c r="J11" i="30"/>
  <c r="J13" i="30"/>
  <c r="J6" i="30"/>
  <c r="J32" i="30" l="1"/>
  <c r="H85" i="30"/>
  <c r="CB36" i="29"/>
  <c r="B85" i="30"/>
  <c r="D85" i="30"/>
  <c r="J15" i="30"/>
  <c r="J85" i="30" s="1"/>
</calcChain>
</file>

<file path=xl/sharedStrings.xml><?xml version="1.0" encoding="utf-8"?>
<sst xmlns="http://schemas.openxmlformats.org/spreadsheetml/2006/main" count="2204" uniqueCount="129">
  <si>
    <t>สำนักวิชา/หลักสูตร</t>
  </si>
  <si>
    <t>1. วิทยาศาสตร์</t>
  </si>
  <si>
    <t>1) วิทยาศาสตร์การกีฬา</t>
  </si>
  <si>
    <t>รวมสำนักวิชาวิทยาศาสตร์</t>
  </si>
  <si>
    <t xml:space="preserve">2. เทคโนโลยีสังคม  </t>
  </si>
  <si>
    <t>รวมสำนักวิชาเทคโนโลยีสังคม</t>
  </si>
  <si>
    <t>3. เทคโนโลยีการเกษตร</t>
  </si>
  <si>
    <t>1) เทคโนโลยีการผลิตพืช</t>
  </si>
  <si>
    <t>2) เทคโนโลยีการผลิตสัตว์</t>
  </si>
  <si>
    <t>3) เทคโนโลยีอาหาร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</si>
  <si>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</si>
  <si>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</si>
  <si>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</si>
  <si>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5. แพทยศาสตร์</t>
  </si>
  <si>
    <t>รวมสำนักวิชาแพทยศาสตร์</t>
  </si>
  <si>
    <t>6. พยาบาลศาสตร์</t>
  </si>
  <si>
    <t>1) พยาบาลศาสตร์</t>
  </si>
  <si>
    <t>รวมสำนักวิชาพยาบาลศาสตร์</t>
  </si>
  <si>
    <t xml:space="preserve"> ภาพรวมระดับปริญญาตรี</t>
  </si>
  <si>
    <t>7. ทันตแพทยศาสตร์</t>
  </si>
  <si>
    <t>1) ทันตแพทยศาสตร์</t>
  </si>
  <si>
    <t>รวมสำนักวิชาทันตแพทยศาสตร์</t>
  </si>
  <si>
    <t>รวม</t>
  </si>
  <si>
    <t>จำนวน (คน)</t>
  </si>
  <si>
    <t>รวมวิทยาการสารสนเทศ</t>
  </si>
  <si>
    <t>รวมการจัดการ</t>
  </si>
  <si>
    <t>2) คณิตศาสตร์</t>
  </si>
  <si>
    <t>1) ยังไม่สังกัดหลักสูตร-เทคโนโลยีสารสนเทศ</t>
  </si>
  <si>
    <t>2) วิทยาการสารสนเทศ (นิเทศศาสตร์)</t>
  </si>
  <si>
    <t>3) วิทยาการสารสนเทศ (ระบบสารสนเทศเพื่อการจัดการ)</t>
  </si>
  <si>
    <t>4) วิทยาการสารสนเทศ (สารสนเทศศึกษา)</t>
  </si>
  <si>
    <t>5) วิทยาการสารสนเทศ (ซอฟต์แวร์วิสาหกิจ)</t>
  </si>
  <si>
    <t>6) วิทยาการสารสนเทศบัณฑิตแบบก้าวหน้า</t>
  </si>
  <si>
    <t xml:space="preserve">               2. ** การรับนักศึกษาระบบอื่น ๆ  ได้แก่  </t>
  </si>
  <si>
    <t xml:space="preserve">                      1) การรับตรง ได้แก่ หลักสูตรวิทยาศาสตรบัณฑิต (honors program) แพทยศาสตรบัณฑิต พยาบาลศาสตรบัณฑิต  และทันตแพทยศาสตรบัณฑิต</t>
  </si>
  <si>
    <t>แหล่งที่มา : ศูนย์บริการการศึกษา</t>
  </si>
  <si>
    <t>4) ฟิสิกส์</t>
  </si>
  <si>
    <t>7) ชีววิทยา</t>
  </si>
  <si>
    <t>9) วิทยาศาสตรบัณฑิตแบบก้าวหน้า</t>
  </si>
  <si>
    <t>1) ยังไม่สังกัดสาขา-วิศวกรรมศาสตร์</t>
  </si>
  <si>
    <t>7) เทคโนโลยีการจัดการ</t>
  </si>
  <si>
    <t>8) เทคโนโลยีการจัดการ (การจัดการการตลาด)</t>
  </si>
  <si>
    <t>9) เทคโนโลยีการจัดการ (การจัดการโลจิสติกส์)</t>
  </si>
  <si>
    <t>10) เทคโนโลยีการจัดการ (การประกอบการ)</t>
  </si>
  <si>
    <t>11) เทคโนโลยีการจัดการ (การจัดการธุรกิจใหม่และภาวการณ์ประกอบการ)</t>
  </si>
  <si>
    <t>1) ยังไม่สังกัดสาขา-สาธารณสุข</t>
  </si>
  <si>
    <t>26) วิศวกรรมนวัตกรรมและการออกแบบวัสดุ นานาชาติ</t>
  </si>
  <si>
    <r>
      <rPr>
        <b/>
        <sz val="16"/>
        <color theme="1"/>
        <rFont val="TH SarabunPSK"/>
        <family val="2"/>
      </rPr>
      <t>รุ่นปีการศึกษา 2560</t>
    </r>
  </si>
  <si>
    <t>1.51-1.79</t>
  </si>
  <si>
    <t>1.80-1.99</t>
  </si>
  <si>
    <t>2.00-2.49</t>
  </si>
  <si>
    <t>2.50-2.99</t>
  </si>
  <si>
    <t>3.00-3.49</t>
  </si>
  <si>
    <t>3.50-4.00</t>
  </si>
  <si>
    <t>ร้อยละ</t>
  </si>
  <si>
    <t>นักศึกษาโควตา</t>
  </si>
  <si>
    <t>3) คณิตศาสตร์ (หลักสูตรก้าวหน้า)</t>
  </si>
  <si>
    <t>5) ฟิสิกส์ (หลักสูตรก้าวหน้า)</t>
  </si>
  <si>
    <t>8) ชีววิทยา (หลักสูตรก้าวหน้า)</t>
  </si>
  <si>
    <t>นักศึกษา Admissions</t>
  </si>
  <si>
    <t>นักศึกษาอื่น ๆ</t>
  </si>
  <si>
    <r>
      <rPr>
        <b/>
        <sz val="16"/>
        <color theme="1"/>
        <rFont val="TH SarabunPSK"/>
        <family val="2"/>
      </rPr>
      <t>รุ่นปีการศึกษา 2559</t>
    </r>
  </si>
  <si>
    <r>
      <rPr>
        <b/>
        <sz val="16"/>
        <color theme="1"/>
        <rFont val="TH SarabunPSK"/>
        <family val="2"/>
      </rPr>
      <t>รุ่นปีการศึกษา 2557</t>
    </r>
  </si>
  <si>
    <t xml:space="preserve">6) เคมี (หลักสูตรก้าวหน้า) </t>
  </si>
  <si>
    <t>โควตา*</t>
  </si>
  <si>
    <t>Admissions</t>
  </si>
  <si>
    <t>รับตรง</t>
  </si>
  <si>
    <t>อื่น ๆ**</t>
  </si>
  <si>
    <t>GPAX เฉลี่ย</t>
  </si>
  <si>
    <t>3) คณิตศาสตร์ (Honors Program)</t>
  </si>
  <si>
    <t>5) ฟิสิกส์ (Honors Program)</t>
  </si>
  <si>
    <t xml:space="preserve">6) เคมี (Honors Program) </t>
  </si>
  <si>
    <t xml:space="preserve">8) ชีววิทยา (Honors Program) </t>
  </si>
  <si>
    <t>2) วิศวกรรมเกษตรและอาหาร</t>
  </si>
  <si>
    <t>3) วิศวกรรมขนส่งและโลจิสติกส์</t>
  </si>
  <si>
    <t>4) วิศวกรรมคอมพิวเตอร์</t>
  </si>
  <si>
    <t>5) วิศวกรรมเคมี</t>
  </si>
  <si>
    <t>6) วิศวกรรมเครื่องกล</t>
  </si>
  <si>
    <t>7) วิศวกรรมเซรามิก</t>
  </si>
  <si>
    <t>8) วิศวกรรมโทรคมนาคม</t>
  </si>
  <si>
    <t>9) วิศวกรรมพอลิเมอร์</t>
  </si>
  <si>
    <t>10) วิศวกรรมไฟฟ้า</t>
  </si>
  <si>
    <t>11) วิศวกรรมโยธา</t>
  </si>
  <si>
    <t>12) วิศวกรรมโลหการ</t>
  </si>
  <si>
    <t>13) วิศวกรรมสิ่งแวดล้อม</t>
  </si>
  <si>
    <t>14) วิศวกรรมอุตสาหการ</t>
  </si>
  <si>
    <t>15) วิศวกรรมปิโตรเลียมและเทคโนโลยีธรณี</t>
  </si>
  <si>
    <t>16) วิศวกรรมอิเล็กทรอนิกส์</t>
  </si>
  <si>
    <t>17) วิศวกรรมยานยนต์</t>
  </si>
  <si>
    <t>18) วิศวกรรมเมคคาทรอนิกส์</t>
  </si>
  <si>
    <t>19) วิศวกรรมอากาศยาน</t>
  </si>
  <si>
    <t>20) วิศวกรรมธรณี</t>
  </si>
  <si>
    <t>21) วิศวกรรมการผลิตอัตโนมัติและหุ่นยนต์</t>
  </si>
  <si>
    <t>22) วิศวกรรมเครื่องกล นานาชาติ</t>
  </si>
  <si>
    <t>24) วิศวกรรมโยธา นานาชาติ</t>
  </si>
  <si>
    <t>25) วิศวกรรมปิโตรเคมีและพอลิเมอร์ นานาชาติ</t>
  </si>
  <si>
    <t>ข้อมูล  ณ วันที่  ......  สิงหาคม  2561</t>
  </si>
  <si>
    <r>
      <rPr>
        <b/>
        <sz val="16"/>
        <color theme="1"/>
        <rFont val="TH SarabunPSK"/>
        <family val="2"/>
      </rPr>
      <t>รุ่นปีการศึกษา 2558</t>
    </r>
  </si>
  <si>
    <t xml:space="preserve">ตารางที่ AUN-QA 8.3-2 : คะแนนเฉลี่ยสะสมของนักศึกษาระดับปริญญาตรี  รุ่นปีการศึกษา 2557-2560 (เมื่อสิ้นภาค 3/2560) </t>
  </si>
  <si>
    <t>8. สาธารณสุขศาสตร์</t>
  </si>
  <si>
    <t>2) อาชีวอนามัยและความปลอดภัย</t>
  </si>
  <si>
    <t>3) อนามัยสิ่งแวดล้อม</t>
  </si>
  <si>
    <t>1) แพทยศาสตร์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</si>
  <si>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1. * โควตา ได้แก่  โควตาวิชาเรียน โควตาวิชาสามัญ โควตาผู้มีความสามารถพิเศษ (โควตานักกีฬา โควตาดนตรีและนาฏศิลป์ โควตาเด็กดีมีคุณธรรม และโควตาวิทยาศาสตร์และเทคโนโลยี) </t>
    </r>
  </si>
  <si>
    <t xml:space="preserve">                           </t>
  </si>
  <si>
    <t xml:space="preserve">                      2) อื่น ๆ ได้แก่  โควตาผู้พิการ นักศึกษาทุนชายแดนภาคใต้ นักศึกษาขอกลับเข้าศึกษาใหม่ นักศึกษาทุน 84 พรรษาฯ นักศึกษาทุน มทส. ศักยบัณฑิต นักศึกษาหลักสูตรวิศวกรรมเมคคาทรอนิกส์  และรับโอน  </t>
  </si>
  <si>
    <t>รวมสำนักวิชาสาธารณสุขศาสตร์</t>
  </si>
  <si>
    <t xml:space="preserve">                          </t>
  </si>
  <si>
    <t xml:space="preserve">                      2) อื่น ๆ ได้แก่  โควตาผู้พิการ นักศึกษาทุนชายแดนภาคใต้ นักศึกษาขอกลับเข้าศึกษาใหม่ นักศึกษาทุน 84 พรรษาฯ นักศึกษาทุน มทส. ศักยบัณฑิต นักศึกษาหลักสูตรวิศวกรรมเมคคาทรอนิกส์  และรับโอน   </t>
  </si>
  <si>
    <r>
      <rPr>
        <b/>
        <u/>
        <sz val="14"/>
        <color rgb="FF0000FF"/>
        <rFont val="TH SarabunPSK"/>
        <family val="2"/>
      </rPr>
      <t>หมายเหตุ</t>
    </r>
    <r>
      <rPr>
        <sz val="14"/>
        <color rgb="FF0000FF"/>
        <rFont val="TH SarabunPSK"/>
        <family val="2"/>
      </rPr>
      <t xml:space="preserve"> : 1. * โควตา ได้แก่  โควตาวิชาเรียน โควตาวิชาสามัญ โควตาผู้มีความสามารถพิเศษ (โควตานักกีฬา โควตาดนตรีและนาฏศิลป์ โควตาเด็กดีมีคุณธรรม และโควตาวิทยาศาสตร์และเทคโนโลยี)</t>
    </r>
  </si>
  <si>
    <t>&lt; 1.50</t>
  </si>
  <si>
    <r>
      <t>ตารางที่ AUN-QA 8.3-2 : คะแนนเฉลี่ยสะสมของนักศึกษาระดับปริญญาตรี  รุ่นปีการศึกษา 2560 (เมื่อสิ้นภาค 3/2560) (ข้อมูลประกอบ C.1-3-1</t>
    </r>
    <r>
      <rPr>
        <b/>
        <sz val="17"/>
        <color rgb="FFFF0000"/>
        <rFont val="TH SarabunPSK"/>
        <family val="2"/>
      </rPr>
      <t xml:space="preserve"> และเกณฑ์การพิจารณาเพื่อยกระดับ 4.14</t>
    </r>
    <r>
      <rPr>
        <b/>
        <sz val="17"/>
        <color theme="1"/>
        <rFont val="TH SarabunPSK"/>
        <family val="2"/>
      </rPr>
      <t>)</t>
    </r>
  </si>
  <si>
    <r>
      <t>ตารางที่ AUN-QA 8.3-2 : คะแนนเฉลี่ยสะสมของนักศึกษาระดับปริญญาตรี  รุ่นปีการศึกษา 2559 (เมื่อสิ้นภาค 3/2560) (ข้อมูลประกอบ C.1-3-1</t>
    </r>
    <r>
      <rPr>
        <b/>
        <sz val="17"/>
        <color rgb="FFFF0000"/>
        <rFont val="TH SarabunPSK"/>
        <family val="2"/>
      </rPr>
      <t xml:space="preserve"> และเกณฑ์การพิจารณาเพื่อยกระดับ 4.14</t>
    </r>
    <r>
      <rPr>
        <b/>
        <sz val="17"/>
        <color theme="1"/>
        <rFont val="TH SarabunPSK"/>
        <family val="2"/>
      </rPr>
      <t>)</t>
    </r>
  </si>
  <si>
    <r>
      <t>ตารางที่ AUN-QA 8.3-2 : คะแนนเฉลี่ยสะสมของนักศึกษาระดับปริญญาตรี  รุ่นปีการศึกษา 2558 (เมื่อสิ้นภาค 3/2560) (ข้อมูลประกอบ C.1-3-1</t>
    </r>
    <r>
      <rPr>
        <b/>
        <sz val="17"/>
        <color rgb="FFFF0000"/>
        <rFont val="TH SarabunPSK"/>
        <family val="2"/>
      </rPr>
      <t xml:space="preserve"> และเกณฑ์การพิจารณาเพื่อยกระดับ 4.14</t>
    </r>
    <r>
      <rPr>
        <b/>
        <sz val="17"/>
        <color theme="1"/>
        <rFont val="TH SarabunPSK"/>
        <family val="2"/>
      </rPr>
      <t>)</t>
    </r>
  </si>
  <si>
    <r>
      <t>ตารางที่ AUN-QA 8.3-2 : คะแนนเฉลี่ยสะสมของนักศึกษาระดับปริญญาตรี  รุ่นปีการศึกษา 2557 (เมื่อสิ้นภาค 3/2560) (ข้อมูลประกอบ C.1-3-1</t>
    </r>
    <r>
      <rPr>
        <b/>
        <sz val="17"/>
        <color rgb="FFFF0000"/>
        <rFont val="TH SarabunPSK"/>
        <family val="2"/>
      </rPr>
      <t xml:space="preserve"> และเกณฑ์การพิจารณาเพื่อยกระดับ 4.14</t>
    </r>
    <r>
      <rPr>
        <b/>
        <sz val="17"/>
        <color theme="1"/>
        <rFont val="TH SarabunPSK"/>
        <family val="2"/>
      </rPr>
      <t>)</t>
    </r>
  </si>
  <si>
    <t>21) เทคโนโลยีธรณี</t>
  </si>
  <si>
    <t>22) วิศวกรรมการผลิต</t>
  </si>
  <si>
    <t>23) วิศวกรรมการผลิตอัตโนมัติและหุ่นยนต์</t>
  </si>
  <si>
    <t>24) วิศวกรรมเครื่องกล นานาชาติ</t>
  </si>
  <si>
    <t>25) วิศวกรรมนวัตกรรมและการออกแบบวัสดุ นานาชาติ</t>
  </si>
  <si>
    <t>26) วิศวกรรมโยธา นานาชาติ</t>
  </si>
  <si>
    <t>27) วิศวกรรมปิโตรเคมีและพอลิเมอร์ นานาชาติ</t>
  </si>
  <si>
    <t>6) วิศวกรรมเครื่องมือ</t>
  </si>
  <si>
    <t>17) วิศวกรรมออกแบบผลิตภัณฑ์</t>
  </si>
  <si>
    <t>16) วิศวกรรมอิเล็กทรอนิกส์ (หลักสูตรแบบก้าวหน้า)</t>
  </si>
  <si>
    <t>22) วิศวกรรมการผลิต (หลักสูตรแบบก้าวหน้า)</t>
  </si>
  <si>
    <t>5) วิทยาการสารสนเทศ (ธุรกิจอัจฉริยะและการวิเคราะห์ข้อมูล)</t>
  </si>
  <si>
    <t>5) วิทยาการสารสนเทศ (นิเทศศาสตร์ดิจิทัล)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</si>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</sst>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7"/>
      <color theme="1"/>
      <name val="TH SarabunPSK"/>
      <family val="2"/>
    </font>
    <font>
      <sz val="17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sz val="15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9"/>
      <color theme="1"/>
      <name val="TH SarabunPSK"/>
      <family val="2"/>
    </font>
    <font>
      <sz val="14"/>
      <name val="AngsanaUPC"/>
      <family val="1"/>
    </font>
    <font>
      <b/>
      <sz val="16"/>
      <color rgb="FF000000"/>
      <name val="TH SarabunPSK"/>
      <family val="2"/>
    </font>
    <font>
      <b/>
      <sz val="17"/>
      <color rgb="FFFF0000"/>
      <name val="TH SarabunPSK"/>
      <family val="2"/>
    </font>
    <font>
      <b/>
      <sz val="15"/>
      <name val="TH SarabunPSK"/>
      <family val="2"/>
    </font>
    <font>
      <sz val="13"/>
      <color indexed="8"/>
      <name val="TH SarabunPSK"/>
      <family val="2"/>
    </font>
    <font>
      <sz val="9"/>
      <color indexed="8"/>
      <name val="TH SarabunPSK"/>
      <family val="2"/>
    </font>
    <font>
      <sz val="14"/>
      <color rgb="FF0000FF"/>
      <name val="TH SarabunPSK"/>
      <family val="2"/>
    </font>
    <font>
      <sz val="15"/>
      <color rgb="FF0000FF"/>
      <name val="TH SarabunPSK"/>
      <family val="2"/>
    </font>
    <font>
      <b/>
      <sz val="11"/>
      <color theme="1"/>
      <name val="TH SarabunPSK"/>
      <family val="2"/>
    </font>
    <font>
      <b/>
      <u/>
      <sz val="14"/>
      <color rgb="FF0000FF"/>
      <name val="TH SarabunPSK"/>
      <family val="2"/>
    </font>
    <font>
      <sz val="12"/>
      <color rgb="FF0000FF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0E7"/>
        <bgColor indexed="64"/>
      </patternFill>
    </fill>
  </fills>
  <borders count="29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/>
      <bottom style="dotted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indexed="64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 style="dotted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 style="thin">
        <color indexed="64"/>
      </top>
      <bottom/>
      <diagonal/>
    </border>
    <border>
      <left style="medium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 style="dotted">
        <color indexed="64"/>
      </top>
      <bottom style="dotted">
        <color indexed="64"/>
      </bottom>
      <diagonal/>
    </border>
    <border>
      <left style="thin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indexed="64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 style="dotted">
        <color indexed="64"/>
      </bottom>
      <diagonal/>
    </border>
    <border>
      <left style="medium">
        <color theme="1" tint="0.34998626667073579"/>
      </left>
      <right/>
      <top style="dotted">
        <color indexed="64"/>
      </top>
      <bottom/>
      <diagonal/>
    </border>
    <border>
      <left style="medium">
        <color theme="1" tint="0.34998626667073579"/>
      </left>
      <right/>
      <top style="thin">
        <color indexed="64"/>
      </top>
      <bottom/>
      <diagonal/>
    </border>
    <border>
      <left/>
      <right/>
      <top style="dotted">
        <color theme="1" tint="0.34998626667073579"/>
      </top>
      <bottom style="dotted">
        <color indexed="64"/>
      </bottom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dotted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/>
      <bottom/>
      <diagonal/>
    </border>
    <border>
      <left style="dotted">
        <color theme="1" tint="0.34998626667073579"/>
      </left>
      <right style="thin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dotted">
        <color theme="1" tint="0.34998626667073579"/>
      </right>
      <top style="dotted">
        <color indexed="64"/>
      </top>
      <bottom style="dotted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 style="dotted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dotted">
        <color theme="1" tint="0.34998626667073579"/>
      </left>
      <right style="thin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/>
      <bottom style="dotted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thin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 style="thin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/>
      <bottom style="thin">
        <color indexed="64"/>
      </bottom>
      <diagonal/>
    </border>
    <border>
      <left style="dotted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 style="dotted">
        <color theme="1" tint="0.34998626667073579"/>
      </left>
      <right style="thin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 style="medium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dotted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dotted">
        <color theme="1" tint="0.34998626667073579"/>
      </right>
      <top/>
      <bottom style="medium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dotted">
        <color theme="1" tint="0.34998626667073579"/>
      </left>
      <right/>
      <top style="thin">
        <color indexed="64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 style="dotted">
        <color indexed="64"/>
      </top>
      <bottom style="dotted">
        <color theme="1" tint="0.34998626667073579"/>
      </bottom>
      <diagonal/>
    </border>
    <border>
      <left style="dotted">
        <color theme="1" tint="0.34998626667073579"/>
      </left>
      <right/>
      <top style="dotted">
        <color indexed="64"/>
      </top>
      <bottom style="dotted">
        <color indexed="64"/>
      </bottom>
      <diagonal/>
    </border>
    <border>
      <left style="dotted">
        <color theme="1" tint="0.34998626667073579"/>
      </left>
      <right/>
      <top/>
      <bottom style="dotted">
        <color theme="1" tint="0.34998626667073579"/>
      </bottom>
      <diagonal/>
    </border>
    <border>
      <left style="dotted">
        <color theme="1" tint="0.34998626667073579"/>
      </left>
      <right/>
      <top style="medium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/>
      <diagonal/>
    </border>
    <border>
      <left style="dotted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/>
      <bottom style="thin">
        <color indexed="64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 style="dotted">
        <color indexed="64"/>
      </bottom>
      <diagonal/>
    </border>
    <border>
      <left style="dotted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/>
      <top style="thin">
        <color indexed="64"/>
      </top>
      <bottom/>
      <diagonal/>
    </border>
    <border>
      <left style="dotted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dotted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/>
      <bottom/>
      <diagonal/>
    </border>
    <border>
      <left style="thin">
        <color theme="1" tint="0.34998626667073579"/>
      </left>
      <right style="dotted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thin">
        <color theme="1" tint="0.34998626667073579"/>
      </left>
      <right style="dotted">
        <color theme="1" tint="0.34998626667073579"/>
      </right>
      <top style="dotted">
        <color indexed="64"/>
      </top>
      <bottom style="dotted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thin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dotted">
        <color theme="1" tint="0.34998626667073579"/>
      </top>
      <bottom/>
      <diagonal/>
    </border>
    <border>
      <left style="thin">
        <color theme="1" tint="0.34998626667073579"/>
      </left>
      <right style="dotted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 style="thin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/>
      <bottom style="dotted">
        <color indexed="64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thin">
        <color theme="1" tint="0.34998626667073579"/>
      </right>
      <top style="dotted">
        <color indexed="64"/>
      </top>
      <bottom/>
      <diagonal/>
    </border>
    <border>
      <left style="dotted">
        <color theme="1" tint="0.34998626667073579"/>
      </left>
      <right style="thin">
        <color theme="1" tint="0.34998626667073579"/>
      </right>
      <top/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/>
      <bottom style="dotted">
        <color indexed="64"/>
      </bottom>
      <diagonal/>
    </border>
    <border>
      <left style="dotted">
        <color theme="1" tint="0.34998626667073579"/>
      </left>
      <right/>
      <top/>
      <bottom style="dotted">
        <color indexed="64"/>
      </bottom>
      <diagonal/>
    </border>
    <border>
      <left/>
      <right/>
      <top style="dotted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/>
      <bottom style="dotted">
        <color indexed="64"/>
      </bottom>
      <diagonal/>
    </border>
    <border>
      <left style="dotted">
        <color theme="1" tint="0.34998626667073579"/>
      </left>
      <right style="medium">
        <color theme="1" tint="0.34998626667073579"/>
      </right>
      <top style="dotted">
        <color indexed="64"/>
      </top>
      <bottom style="dotted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dotted">
        <color theme="1" tint="0.34998626667073579"/>
      </left>
      <right style="medium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/>
      <bottom style="thin">
        <color indexed="64"/>
      </bottom>
      <diagonal/>
    </border>
    <border>
      <left style="dotted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 style="dotted">
        <color indexed="64"/>
      </left>
      <right/>
      <top/>
      <bottom style="medium">
        <color theme="1" tint="0.34998626667073579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theme="1" tint="0.34998626667073579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theme="1" tint="0.34998626667073579"/>
      </bottom>
      <diagonal/>
    </border>
    <border>
      <left/>
      <right style="thin">
        <color indexed="64"/>
      </right>
      <top/>
      <bottom style="dotted">
        <color theme="1" tint="0.34998626667073579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theme="1" tint="0.34998626667073579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indexed="64"/>
      </left>
      <right style="thin">
        <color indexed="64"/>
      </right>
      <top/>
      <bottom style="dott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1" tint="0.34998626667073579"/>
      </right>
      <top/>
      <bottom style="dotted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/>
      <diagonal/>
    </border>
    <border>
      <left style="medium">
        <color theme="1" tint="0.34998626667073579"/>
      </left>
      <right/>
      <top style="dotted">
        <color theme="1" tint="0.34998626667073579"/>
      </top>
      <bottom/>
      <diagonal/>
    </border>
    <border>
      <left style="dotted">
        <color indexed="64"/>
      </left>
      <right style="thin">
        <color indexed="64"/>
      </right>
      <top style="dotted">
        <color theme="1" tint="0.34998626667073579"/>
      </top>
      <bottom style="thin">
        <color theme="1" tint="0.34998626667073579"/>
      </bottom>
      <diagonal/>
    </border>
    <border>
      <left/>
      <right/>
      <top style="dotted">
        <color theme="1" tint="0.34998626667073579"/>
      </top>
      <bottom/>
      <diagonal/>
    </border>
    <border>
      <left/>
      <right style="thin">
        <color indexed="64"/>
      </right>
      <top style="dotted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dott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dotted">
        <color theme="1" tint="0.34998626667073579"/>
      </top>
      <bottom/>
      <diagonal/>
    </border>
    <border>
      <left style="thin">
        <color indexed="64"/>
      </left>
      <right style="dotted">
        <color indexed="64"/>
      </right>
      <top style="dotted">
        <color theme="1" tint="0.34998626667073579"/>
      </top>
      <bottom/>
      <diagonal/>
    </border>
    <border>
      <left/>
      <right style="thin">
        <color indexed="64"/>
      </right>
      <top style="dott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dotted">
        <color indexed="64"/>
      </left>
      <right/>
      <top/>
      <bottom style="dotted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indexed="64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thin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 style="dotted">
        <color theme="1" tint="0.34998626667073579"/>
      </bottom>
      <diagonal/>
    </border>
    <border>
      <left style="dotted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/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 tint="0.34998626667073579"/>
      </left>
      <right style="dotted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 style="dotted">
        <color indexed="64"/>
      </right>
      <top/>
      <bottom style="dotted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/>
      <top/>
      <bottom/>
      <diagonal/>
    </border>
    <border>
      <left style="dotted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 style="dotted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dotted">
        <color indexed="64"/>
      </left>
      <right/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theme="1" tint="0.34998626667073579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theme="1" tint="0.34998626667073579"/>
      </right>
      <top/>
      <bottom style="medium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 style="dotted">
        <color theme="1" tint="0.34998626667073579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theme="1" tint="0.34998626667073579"/>
      </left>
      <right style="medium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dotted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dotted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dotted">
        <color theme="1" tint="0.34998626667073579"/>
      </bottom>
      <diagonal/>
    </border>
    <border>
      <left/>
      <right style="medium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medium">
        <color theme="1" tint="0.34998626667073579"/>
      </right>
      <top style="dotted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/>
      <right style="medium">
        <color theme="1" tint="0.34998626667073579"/>
      </right>
      <top/>
      <bottom style="dotted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dotted">
        <color indexed="64"/>
      </top>
      <bottom/>
      <diagonal/>
    </border>
    <border>
      <left style="dotted">
        <color theme="1" tint="0.34998626667073579"/>
      </left>
      <right style="medium">
        <color theme="1" tint="0.34998626667073579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5" fillId="0" borderId="0"/>
  </cellStyleXfs>
  <cellXfs count="642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/>
    <xf numFmtId="49" fontId="12" fillId="0" borderId="0" xfId="0" applyNumberFormat="1" applyFont="1" applyAlignment="1">
      <alignment vertical="center"/>
    </xf>
    <xf numFmtId="0" fontId="1" fillId="0" borderId="15" xfId="0" quotePrefix="1" applyFont="1" applyFill="1" applyBorder="1" applyAlignment="1" applyProtection="1">
      <alignment horizontal="center" vertical="center"/>
    </xf>
    <xf numFmtId="0" fontId="1" fillId="0" borderId="13" xfId="0" quotePrefix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1" xfId="0" quotePrefix="1" applyFont="1" applyFill="1" applyBorder="1" applyAlignment="1" applyProtection="1">
      <alignment horizontal="center" vertical="center"/>
    </xf>
    <xf numFmtId="0" fontId="1" fillId="0" borderId="24" xfId="0" quotePrefix="1" applyFont="1" applyFill="1" applyBorder="1" applyAlignment="1" applyProtection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0" xfId="1" quotePrefix="1" applyFont="1" applyFill="1" applyBorder="1" applyAlignment="1" applyProtection="1">
      <alignment horizontal="center" vertical="center"/>
    </xf>
    <xf numFmtId="0" fontId="1" fillId="0" borderId="30" xfId="0" quotePrefix="1" applyFont="1" applyFill="1" applyBorder="1" applyAlignment="1" applyProtection="1">
      <alignment horizontal="center" vertical="center"/>
    </xf>
    <xf numFmtId="0" fontId="1" fillId="2" borderId="31" xfId="0" quotePrefix="1" applyFont="1" applyFill="1" applyBorder="1" applyAlignment="1" applyProtection="1">
      <alignment horizontal="center" vertical="center"/>
    </xf>
    <xf numFmtId="0" fontId="1" fillId="0" borderId="32" xfId="0" quotePrefix="1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0" fillId="0" borderId="0" xfId="0" applyFont="1"/>
    <xf numFmtId="0" fontId="1" fillId="4" borderId="35" xfId="0" applyFont="1" applyFill="1" applyBorder="1" applyAlignment="1" applyProtection="1">
      <alignment horizontal="center" vertical="center"/>
    </xf>
    <xf numFmtId="2" fontId="1" fillId="2" borderId="17" xfId="0" quotePrefix="1" applyNumberFormat="1" applyFont="1" applyFill="1" applyBorder="1" applyAlignment="1" applyProtection="1">
      <alignment horizontal="center" vertical="center"/>
    </xf>
    <xf numFmtId="0" fontId="1" fillId="0" borderId="37" xfId="0" quotePrefix="1" applyFont="1" applyFill="1" applyBorder="1" applyAlignment="1" applyProtection="1">
      <alignment horizontal="center" vertical="center"/>
    </xf>
    <xf numFmtId="49" fontId="10" fillId="0" borderId="0" xfId="0" applyNumberFormat="1" applyFont="1"/>
    <xf numFmtId="49" fontId="0" fillId="0" borderId="0" xfId="0" applyNumberFormat="1" applyFont="1"/>
    <xf numFmtId="0" fontId="4" fillId="0" borderId="19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 indent="1"/>
    </xf>
    <xf numFmtId="0" fontId="8" fillId="0" borderId="34" xfId="0" applyFont="1" applyFill="1" applyBorder="1" applyAlignment="1" applyProtection="1">
      <alignment horizontal="left" vertical="center" indent="1" shrinkToFit="1"/>
    </xf>
    <xf numFmtId="0" fontId="8" fillId="0" borderId="34" xfId="0" applyFont="1" applyFill="1" applyBorder="1" applyAlignment="1" applyProtection="1">
      <alignment horizontal="left" vertical="center" indent="1"/>
    </xf>
    <xf numFmtId="0" fontId="8" fillId="0" borderId="27" xfId="0" applyFont="1" applyFill="1" applyBorder="1" applyAlignment="1" applyProtection="1">
      <alignment horizontal="left" vertical="center" indent="1"/>
    </xf>
    <xf numFmtId="0" fontId="8" fillId="0" borderId="11" xfId="0" applyFont="1" applyFill="1" applyBorder="1" applyAlignment="1" applyProtection="1">
      <alignment horizontal="left" vertical="center" indent="1"/>
    </xf>
    <xf numFmtId="0" fontId="4" fillId="2" borderId="28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8" fillId="4" borderId="11" xfId="0" applyFont="1" applyFill="1" applyBorder="1" applyAlignment="1" applyProtection="1">
      <alignment horizontal="left" vertical="center" indent="1"/>
    </xf>
    <xf numFmtId="0" fontId="14" fillId="0" borderId="40" xfId="0" applyFont="1" applyFill="1" applyBorder="1" applyAlignment="1">
      <alignment horizontal="left" vertical="center"/>
    </xf>
    <xf numFmtId="0" fontId="8" fillId="4" borderId="41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horizontal="left" vertical="center" indent="1"/>
    </xf>
    <xf numFmtId="0" fontId="8" fillId="0" borderId="33" xfId="0" applyFont="1" applyFill="1" applyBorder="1" applyAlignment="1" applyProtection="1">
      <alignment horizontal="left" vertical="center" indent="1"/>
    </xf>
    <xf numFmtId="0" fontId="4" fillId="2" borderId="4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0" borderId="1" xfId="0" quotePrefix="1" applyFont="1" applyFill="1" applyBorder="1" applyAlignment="1" applyProtection="1">
      <alignment horizontal="center" vertical="center"/>
    </xf>
    <xf numFmtId="2" fontId="1" fillId="0" borderId="10" xfId="0" applyNumberFormat="1" applyFont="1" applyFill="1" applyBorder="1" applyAlignment="1" applyProtection="1">
      <alignment horizontal="center" vertical="center"/>
    </xf>
    <xf numFmtId="2" fontId="1" fillId="3" borderId="15" xfId="1" applyNumberFormat="1" applyFont="1" applyFill="1" applyBorder="1" applyAlignment="1" applyProtection="1">
      <alignment horizontal="center" vertical="center"/>
    </xf>
    <xf numFmtId="2" fontId="1" fillId="3" borderId="10" xfId="1" applyNumberFormat="1" applyFont="1" applyFill="1" applyBorder="1" applyAlignment="1" applyProtection="1">
      <alignment horizontal="center" vertical="center"/>
    </xf>
    <xf numFmtId="2" fontId="1" fillId="3" borderId="43" xfId="1" applyNumberFormat="1" applyFont="1" applyFill="1" applyBorder="1" applyAlignment="1" applyProtection="1">
      <alignment horizontal="center" vertical="center"/>
    </xf>
    <xf numFmtId="2" fontId="1" fillId="2" borderId="17" xfId="0" applyNumberFormat="1" applyFont="1" applyFill="1" applyBorder="1" applyAlignment="1" applyProtection="1">
      <alignment horizontal="center" vertical="center"/>
    </xf>
    <xf numFmtId="2" fontId="1" fillId="3" borderId="15" xfId="1" quotePrefix="1" applyNumberFormat="1" applyFont="1" applyFill="1" applyBorder="1" applyAlignment="1" applyProtection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</xf>
    <xf numFmtId="0" fontId="1" fillId="0" borderId="51" xfId="0" quotePrefix="1" applyFont="1" applyFill="1" applyBorder="1" applyAlignment="1" applyProtection="1">
      <alignment horizontal="center" vertical="center"/>
    </xf>
    <xf numFmtId="0" fontId="1" fillId="0" borderId="52" xfId="0" quotePrefix="1" applyFont="1" applyFill="1" applyBorder="1" applyAlignment="1" applyProtection="1">
      <alignment horizontal="center" vertical="center"/>
    </xf>
    <xf numFmtId="0" fontId="1" fillId="0" borderId="53" xfId="0" quotePrefix="1" applyFont="1" applyFill="1" applyBorder="1" applyAlignment="1" applyProtection="1">
      <alignment horizontal="center" vertical="center"/>
    </xf>
    <xf numFmtId="0" fontId="1" fillId="0" borderId="54" xfId="0" quotePrefix="1" applyFont="1" applyFill="1" applyBorder="1" applyAlignment="1" applyProtection="1">
      <alignment horizontal="center" vertical="center"/>
    </xf>
    <xf numFmtId="0" fontId="1" fillId="0" borderId="55" xfId="0" quotePrefix="1" applyFont="1" applyFill="1" applyBorder="1" applyAlignment="1" applyProtection="1">
      <alignment horizontal="center" vertical="center"/>
    </xf>
    <xf numFmtId="0" fontId="1" fillId="0" borderId="56" xfId="0" quotePrefix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0" fontId="1" fillId="0" borderId="57" xfId="0" applyFont="1" applyFill="1" applyBorder="1" applyAlignment="1" applyProtection="1">
      <alignment horizontal="center" vertical="center"/>
    </xf>
    <xf numFmtId="0" fontId="1" fillId="0" borderId="58" xfId="0" applyFont="1" applyFill="1" applyBorder="1" applyAlignment="1" applyProtection="1">
      <alignment horizontal="center" vertical="center"/>
    </xf>
    <xf numFmtId="0" fontId="1" fillId="4" borderId="59" xfId="0" applyFont="1" applyFill="1" applyBorder="1" applyAlignment="1" applyProtection="1">
      <alignment horizontal="center" vertical="center"/>
    </xf>
    <xf numFmtId="0" fontId="1" fillId="4" borderId="60" xfId="0" applyFont="1" applyFill="1" applyBorder="1" applyAlignment="1" applyProtection="1">
      <alignment horizontal="center" vertical="center"/>
    </xf>
    <xf numFmtId="0" fontId="1" fillId="4" borderId="61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62" xfId="0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 applyProtection="1">
      <alignment horizontal="center" vertical="center"/>
    </xf>
    <xf numFmtId="0" fontId="1" fillId="0" borderId="56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0" fontId="1" fillId="0" borderId="60" xfId="0" applyFont="1" applyFill="1" applyBorder="1" applyAlignment="1" applyProtection="1">
      <alignment horizontal="center" vertical="center"/>
    </xf>
    <xf numFmtId="0" fontId="1" fillId="0" borderId="61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 shrinkToFit="1"/>
    </xf>
    <xf numFmtId="0" fontId="1" fillId="2" borderId="62" xfId="0" applyFont="1" applyFill="1" applyBorder="1" applyAlignment="1" applyProtection="1">
      <alignment horizontal="center" vertical="center" shrinkToFit="1"/>
    </xf>
    <xf numFmtId="3" fontId="1" fillId="3" borderId="55" xfId="1" quotePrefix="1" applyNumberFormat="1" applyFont="1" applyFill="1" applyBorder="1" applyAlignment="1" applyProtection="1">
      <alignment horizontal="center" vertical="center"/>
    </xf>
    <xf numFmtId="0" fontId="1" fillId="3" borderId="56" xfId="1" quotePrefix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3" borderId="12" xfId="1" quotePrefix="1" applyFont="1" applyFill="1" applyBorder="1" applyAlignment="1" applyProtection="1">
      <alignment horizontal="center" vertical="center"/>
    </xf>
    <xf numFmtId="0" fontId="1" fillId="3" borderId="59" xfId="1" quotePrefix="1" applyFont="1" applyFill="1" applyBorder="1" applyAlignment="1" applyProtection="1">
      <alignment horizontal="center" vertical="center"/>
    </xf>
    <xf numFmtId="0" fontId="1" fillId="3" borderId="12" xfId="1" applyFont="1" applyFill="1" applyBorder="1" applyAlignment="1" applyProtection="1">
      <alignment horizontal="center" vertical="center"/>
    </xf>
    <xf numFmtId="0" fontId="1" fillId="3" borderId="59" xfId="1" applyFont="1" applyFill="1" applyBorder="1" applyAlignment="1" applyProtection="1">
      <alignment horizontal="center" vertical="center"/>
    </xf>
    <xf numFmtId="0" fontId="1" fillId="3" borderId="65" xfId="1" applyFont="1" applyFill="1" applyBorder="1" applyAlignment="1" applyProtection="1">
      <alignment horizontal="center" vertical="center"/>
    </xf>
    <xf numFmtId="0" fontId="1" fillId="3" borderId="66" xfId="1" applyFont="1" applyFill="1" applyBorder="1" applyAlignment="1" applyProtection="1">
      <alignment horizontal="center" vertical="center"/>
    </xf>
    <xf numFmtId="0" fontId="1" fillId="3" borderId="55" xfId="1" applyFont="1" applyFill="1" applyBorder="1" applyAlignment="1" applyProtection="1">
      <alignment horizontal="center" vertical="center"/>
    </xf>
    <xf numFmtId="0" fontId="1" fillId="3" borderId="56" xfId="1" applyFont="1" applyFill="1" applyBorder="1" applyAlignment="1" applyProtection="1">
      <alignment horizontal="center" vertical="center"/>
    </xf>
    <xf numFmtId="3" fontId="1" fillId="2" borderId="31" xfId="0" applyNumberFormat="1" applyFont="1" applyFill="1" applyBorder="1" applyAlignment="1" applyProtection="1">
      <alignment horizontal="center" vertical="center"/>
    </xf>
    <xf numFmtId="3" fontId="1" fillId="2" borderId="62" xfId="0" applyNumberFormat="1" applyFont="1" applyFill="1" applyBorder="1" applyAlignment="1" applyProtection="1">
      <alignment horizontal="center" vertical="center"/>
    </xf>
    <xf numFmtId="0" fontId="1" fillId="0" borderId="67" xfId="0" applyFont="1" applyFill="1" applyBorder="1" applyAlignment="1" applyProtection="1">
      <alignment horizontal="center" vertical="center"/>
    </xf>
    <xf numFmtId="0" fontId="1" fillId="0" borderId="68" xfId="0" applyFont="1" applyFill="1" applyBorder="1" applyAlignment="1" applyProtection="1">
      <alignment horizontal="center" vertical="center"/>
    </xf>
    <xf numFmtId="0" fontId="1" fillId="0" borderId="12" xfId="1" quotePrefix="1" applyFont="1" applyFill="1" applyBorder="1" applyAlignment="1" applyProtection="1">
      <alignment horizontal="center" vertical="center"/>
    </xf>
    <xf numFmtId="0" fontId="1" fillId="0" borderId="59" xfId="1" quotePrefix="1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</xf>
    <xf numFmtId="0" fontId="1" fillId="0" borderId="69" xfId="0" quotePrefix="1" applyFont="1" applyFill="1" applyBorder="1" applyAlignment="1" applyProtection="1">
      <alignment horizontal="center" vertical="center"/>
    </xf>
    <xf numFmtId="0" fontId="1" fillId="2" borderId="62" xfId="0" quotePrefix="1" applyFont="1" applyFill="1" applyBorder="1" applyAlignment="1" applyProtection="1">
      <alignment horizontal="center" vertical="center"/>
    </xf>
    <xf numFmtId="0" fontId="1" fillId="0" borderId="70" xfId="0" quotePrefix="1" applyFont="1" applyFill="1" applyBorder="1" applyAlignment="1" applyProtection="1">
      <alignment horizontal="center" vertical="center"/>
    </xf>
    <xf numFmtId="0" fontId="1" fillId="2" borderId="32" xfId="0" quotePrefix="1" applyFont="1" applyFill="1" applyBorder="1" applyAlignment="1" applyProtection="1">
      <alignment horizontal="center" vertical="center"/>
    </xf>
    <xf numFmtId="0" fontId="1" fillId="2" borderId="70" xfId="0" quotePrefix="1" applyFont="1" applyFill="1" applyBorder="1" applyAlignment="1" applyProtection="1">
      <alignment horizontal="center" vertical="center"/>
    </xf>
    <xf numFmtId="3" fontId="1" fillId="2" borderId="71" xfId="0" applyNumberFormat="1" applyFont="1" applyFill="1" applyBorder="1" applyAlignment="1" applyProtection="1">
      <alignment horizontal="center" vertical="center"/>
    </xf>
    <xf numFmtId="3" fontId="1" fillId="2" borderId="72" xfId="0" applyNumberFormat="1" applyFont="1" applyFill="1" applyBorder="1" applyAlignment="1" applyProtection="1">
      <alignment horizontal="center" vertical="center"/>
    </xf>
    <xf numFmtId="0" fontId="1" fillId="0" borderId="74" xfId="0" quotePrefix="1" applyFont="1" applyFill="1" applyBorder="1" applyAlignment="1" applyProtection="1">
      <alignment horizontal="center" vertical="center"/>
    </xf>
    <xf numFmtId="0" fontId="1" fillId="0" borderId="75" xfId="0" quotePrefix="1" applyFont="1" applyFill="1" applyBorder="1" applyAlignment="1" applyProtection="1">
      <alignment horizontal="center" vertical="center"/>
    </xf>
    <xf numFmtId="0" fontId="1" fillId="0" borderId="76" xfId="0" quotePrefix="1" applyFont="1" applyFill="1" applyBorder="1" applyAlignment="1" applyProtection="1">
      <alignment horizontal="center" vertical="center"/>
    </xf>
    <xf numFmtId="0" fontId="1" fillId="2" borderId="73" xfId="0" applyFont="1" applyFill="1" applyBorder="1" applyAlignment="1" applyProtection="1">
      <alignment horizontal="center" vertical="center"/>
    </xf>
    <xf numFmtId="0" fontId="1" fillId="0" borderId="77" xfId="0" applyFont="1" applyFill="1" applyBorder="1" applyAlignment="1" applyProtection="1">
      <alignment horizontal="center" vertical="center"/>
    </xf>
    <xf numFmtId="0" fontId="1" fillId="4" borderId="78" xfId="0" applyFont="1" applyFill="1" applyBorder="1" applyAlignment="1" applyProtection="1">
      <alignment horizontal="center" vertical="center"/>
    </xf>
    <xf numFmtId="0" fontId="1" fillId="4" borderId="79" xfId="0" applyFont="1" applyFill="1" applyBorder="1" applyAlignment="1" applyProtection="1">
      <alignment horizontal="center" vertical="center"/>
    </xf>
    <xf numFmtId="0" fontId="1" fillId="2" borderId="80" xfId="0" applyFont="1" applyFill="1" applyBorder="1" applyAlignment="1" applyProtection="1">
      <alignment horizontal="center" vertical="center"/>
    </xf>
    <xf numFmtId="0" fontId="1" fillId="0" borderId="76" xfId="0" applyFont="1" applyFill="1" applyBorder="1" applyAlignment="1" applyProtection="1">
      <alignment horizontal="center" vertical="center"/>
    </xf>
    <xf numFmtId="0" fontId="1" fillId="0" borderId="78" xfId="0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horizontal="center" vertical="center"/>
    </xf>
    <xf numFmtId="0" fontId="1" fillId="2" borderId="80" xfId="0" applyFont="1" applyFill="1" applyBorder="1" applyAlignment="1" applyProtection="1">
      <alignment horizontal="center" vertical="center" shrinkToFit="1"/>
    </xf>
    <xf numFmtId="3" fontId="1" fillId="3" borderId="76" xfId="1" quotePrefix="1" applyNumberFormat="1" applyFont="1" applyFill="1" applyBorder="1" applyAlignment="1" applyProtection="1">
      <alignment horizontal="center" vertical="center"/>
    </xf>
    <xf numFmtId="0" fontId="1" fillId="0" borderId="78" xfId="1" applyFont="1" applyFill="1" applyBorder="1" applyAlignment="1" applyProtection="1">
      <alignment horizontal="center" vertical="center"/>
    </xf>
    <xf numFmtId="0" fontId="1" fillId="3" borderId="78" xfId="1" quotePrefix="1" applyFont="1" applyFill="1" applyBorder="1" applyAlignment="1" applyProtection="1">
      <alignment horizontal="center" vertical="center"/>
    </xf>
    <xf numFmtId="0" fontId="1" fillId="3" borderId="78" xfId="1" applyFont="1" applyFill="1" applyBorder="1" applyAlignment="1" applyProtection="1">
      <alignment horizontal="center" vertical="center"/>
    </xf>
    <xf numFmtId="0" fontId="1" fillId="3" borderId="82" xfId="1" applyFont="1" applyFill="1" applyBorder="1" applyAlignment="1" applyProtection="1">
      <alignment horizontal="center" vertical="center"/>
    </xf>
    <xf numFmtId="0" fontId="1" fillId="3" borderId="76" xfId="1" applyFont="1" applyFill="1" applyBorder="1" applyAlignment="1" applyProtection="1">
      <alignment horizontal="center" vertical="center"/>
    </xf>
    <xf numFmtId="3" fontId="1" fillId="2" borderId="80" xfId="0" applyNumberFormat="1" applyFont="1" applyFill="1" applyBorder="1" applyAlignment="1" applyProtection="1">
      <alignment horizontal="center" vertical="center"/>
    </xf>
    <xf numFmtId="0" fontId="1" fillId="0" borderId="83" xfId="0" applyFont="1" applyFill="1" applyBorder="1" applyAlignment="1" applyProtection="1">
      <alignment horizontal="center" vertical="center"/>
    </xf>
    <xf numFmtId="0" fontId="1" fillId="0" borderId="76" xfId="1" quotePrefix="1" applyFont="1" applyFill="1" applyBorder="1" applyAlignment="1" applyProtection="1">
      <alignment horizontal="center" vertical="center"/>
    </xf>
    <xf numFmtId="0" fontId="1" fillId="0" borderId="78" xfId="1" quotePrefix="1" applyFont="1" applyFill="1" applyBorder="1" applyAlignment="1" applyProtection="1">
      <alignment horizontal="center" vertical="center"/>
    </xf>
    <xf numFmtId="0" fontId="1" fillId="0" borderId="81" xfId="0" applyFont="1" applyFill="1" applyBorder="1" applyAlignment="1" applyProtection="1">
      <alignment horizontal="center" vertical="center"/>
    </xf>
    <xf numFmtId="0" fontId="1" fillId="0" borderId="84" xfId="0" quotePrefix="1" applyFont="1" applyFill="1" applyBorder="1" applyAlignment="1" applyProtection="1">
      <alignment horizontal="center" vertical="center"/>
    </xf>
    <xf numFmtId="0" fontId="1" fillId="2" borderId="80" xfId="0" quotePrefix="1" applyFont="1" applyFill="1" applyBorder="1" applyAlignment="1" applyProtection="1">
      <alignment horizontal="center" vertical="center"/>
    </xf>
    <xf numFmtId="0" fontId="1" fillId="0" borderId="85" xfId="0" quotePrefix="1" applyFont="1" applyFill="1" applyBorder="1" applyAlignment="1" applyProtection="1">
      <alignment horizontal="center" vertical="center"/>
    </xf>
    <xf numFmtId="0" fontId="1" fillId="2" borderId="85" xfId="0" quotePrefix="1" applyFont="1" applyFill="1" applyBorder="1" applyAlignment="1" applyProtection="1">
      <alignment horizontal="center" vertical="center"/>
    </xf>
    <xf numFmtId="3" fontId="1" fillId="2" borderId="86" xfId="0" applyNumberFormat="1" applyFont="1" applyFill="1" applyBorder="1" applyAlignment="1" applyProtection="1">
      <alignment horizontal="center" vertical="center"/>
    </xf>
    <xf numFmtId="2" fontId="1" fillId="0" borderId="56" xfId="0" quotePrefix="1" applyNumberFormat="1" applyFont="1" applyFill="1" applyBorder="1" applyAlignment="1" applyProtection="1">
      <alignment horizontal="center" vertical="center"/>
    </xf>
    <xf numFmtId="2" fontId="1" fillId="4" borderId="59" xfId="0" applyNumberFormat="1" applyFont="1" applyFill="1" applyBorder="1" applyAlignment="1" applyProtection="1">
      <alignment horizontal="center" vertical="center"/>
    </xf>
    <xf numFmtId="2" fontId="1" fillId="0" borderId="52" xfId="0" quotePrefix="1" applyNumberFormat="1" applyFont="1" applyFill="1" applyBorder="1" applyAlignment="1" applyProtection="1">
      <alignment horizontal="center" vertical="center"/>
    </xf>
    <xf numFmtId="2" fontId="1" fillId="4" borderId="61" xfId="0" applyNumberFormat="1" applyFont="1" applyFill="1" applyBorder="1" applyAlignment="1" applyProtection="1">
      <alignment horizontal="center" vertical="center"/>
    </xf>
    <xf numFmtId="2" fontId="1" fillId="0" borderId="59" xfId="0" applyNumberFormat="1" applyFont="1" applyFill="1" applyBorder="1" applyAlignment="1" applyProtection="1">
      <alignment horizontal="center" vertical="center"/>
    </xf>
    <xf numFmtId="2" fontId="1" fillId="3" borderId="56" xfId="1" applyNumberFormat="1" applyFont="1" applyFill="1" applyBorder="1" applyAlignment="1" applyProtection="1">
      <alignment horizontal="center" vertical="center"/>
    </xf>
    <xf numFmtId="2" fontId="1" fillId="3" borderId="59" xfId="1" applyNumberFormat="1" applyFont="1" applyFill="1" applyBorder="1" applyAlignment="1" applyProtection="1">
      <alignment horizontal="center" vertical="center"/>
    </xf>
    <xf numFmtId="2" fontId="1" fillId="3" borderId="66" xfId="1" applyNumberFormat="1" applyFont="1" applyFill="1" applyBorder="1" applyAlignment="1" applyProtection="1">
      <alignment horizontal="center" vertical="center"/>
    </xf>
    <xf numFmtId="2" fontId="1" fillId="0" borderId="56" xfId="1" quotePrefix="1" applyNumberFormat="1" applyFont="1" applyFill="1" applyBorder="1" applyAlignment="1" applyProtection="1">
      <alignment horizontal="center" vertical="center"/>
    </xf>
    <xf numFmtId="2" fontId="1" fillId="0" borderId="59" xfId="1" quotePrefix="1" applyNumberFormat="1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horizontal="center" vertical="center"/>
    </xf>
    <xf numFmtId="0" fontId="1" fillId="0" borderId="90" xfId="0" quotePrefix="1" applyFont="1" applyFill="1" applyBorder="1" applyAlignment="1" applyProtection="1">
      <alignment horizontal="center" vertical="center"/>
    </xf>
    <xf numFmtId="0" fontId="1" fillId="0" borderId="91" xfId="0" quotePrefix="1" applyFont="1" applyFill="1" applyBorder="1" applyAlignment="1" applyProtection="1">
      <alignment horizontal="center" vertical="center"/>
    </xf>
    <xf numFmtId="0" fontId="1" fillId="0" borderId="92" xfId="0" quotePrefix="1" applyFont="1" applyFill="1" applyBorder="1" applyAlignment="1" applyProtection="1">
      <alignment horizontal="center" vertical="center"/>
    </xf>
    <xf numFmtId="0" fontId="1" fillId="2" borderId="87" xfId="0" applyFont="1" applyFill="1" applyBorder="1" applyAlignment="1" applyProtection="1">
      <alignment horizontal="center" vertical="center"/>
    </xf>
    <xf numFmtId="0" fontId="1" fillId="0" borderId="93" xfId="0" applyFont="1" applyFill="1" applyBorder="1" applyAlignment="1" applyProtection="1">
      <alignment horizontal="center" vertical="center"/>
    </xf>
    <xf numFmtId="2" fontId="1" fillId="0" borderId="90" xfId="0" quotePrefix="1" applyNumberFormat="1" applyFont="1" applyFill="1" applyBorder="1" applyAlignment="1" applyProtection="1">
      <alignment horizontal="center" vertical="center"/>
    </xf>
    <xf numFmtId="2" fontId="1" fillId="4" borderId="35" xfId="0" applyNumberFormat="1" applyFont="1" applyFill="1" applyBorder="1" applyAlignment="1" applyProtection="1">
      <alignment horizontal="center" vertical="center"/>
    </xf>
    <xf numFmtId="2" fontId="1" fillId="4" borderId="94" xfId="0" applyNumberFormat="1" applyFont="1" applyFill="1" applyBorder="1" applyAlignment="1" applyProtection="1">
      <alignment horizontal="center" vertical="center"/>
    </xf>
    <xf numFmtId="0" fontId="1" fillId="0" borderId="92" xfId="0" applyFont="1" applyFill="1" applyBorder="1" applyAlignment="1" applyProtection="1">
      <alignment horizontal="center" vertical="center"/>
    </xf>
    <xf numFmtId="2" fontId="1" fillId="0" borderId="35" xfId="0" applyNumberFormat="1" applyFont="1" applyFill="1" applyBorder="1" applyAlignment="1" applyProtection="1">
      <alignment horizontal="center" vertical="center"/>
    </xf>
    <xf numFmtId="0" fontId="1" fillId="0" borderId="95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shrinkToFit="1"/>
    </xf>
    <xf numFmtId="0" fontId="1" fillId="3" borderId="92" xfId="1" quotePrefix="1" applyFont="1" applyFill="1" applyBorder="1" applyAlignment="1" applyProtection="1">
      <alignment horizontal="center" vertical="center"/>
    </xf>
    <xf numFmtId="2" fontId="1" fillId="3" borderId="35" xfId="1" applyNumberFormat="1" applyFont="1" applyFill="1" applyBorder="1" applyAlignment="1" applyProtection="1">
      <alignment horizontal="center" vertical="center"/>
    </xf>
    <xf numFmtId="0" fontId="1" fillId="3" borderId="35" xfId="1" quotePrefix="1" applyFont="1" applyFill="1" applyBorder="1" applyAlignment="1" applyProtection="1">
      <alignment horizontal="center" vertical="center"/>
    </xf>
    <xf numFmtId="2" fontId="1" fillId="3" borderId="97" xfId="1" applyNumberFormat="1" applyFont="1" applyFill="1" applyBorder="1" applyAlignment="1" applyProtection="1">
      <alignment horizontal="center" vertical="center"/>
    </xf>
    <xf numFmtId="2" fontId="1" fillId="3" borderId="92" xfId="1" applyNumberFormat="1" applyFont="1" applyFill="1" applyBorder="1" applyAlignment="1" applyProtection="1">
      <alignment horizontal="center" vertical="center"/>
    </xf>
    <xf numFmtId="0" fontId="1" fillId="0" borderId="98" xfId="0" applyFont="1" applyFill="1" applyBorder="1" applyAlignment="1" applyProtection="1">
      <alignment horizontal="center" vertical="center"/>
    </xf>
    <xf numFmtId="2" fontId="1" fillId="0" borderId="99" xfId="1" quotePrefix="1" applyNumberFormat="1" applyFont="1" applyFill="1" applyBorder="1" applyAlignment="1" applyProtection="1">
      <alignment horizontal="center" vertical="center"/>
    </xf>
    <xf numFmtId="2" fontId="1" fillId="0" borderId="35" xfId="1" quotePrefix="1" applyNumberFormat="1" applyFont="1" applyFill="1" applyBorder="1" applyAlignment="1" applyProtection="1">
      <alignment horizontal="center" vertical="center"/>
    </xf>
    <xf numFmtId="0" fontId="1" fillId="0" borderId="96" xfId="0" applyFont="1" applyFill="1" applyBorder="1" applyAlignment="1" applyProtection="1">
      <alignment horizontal="center" vertical="center"/>
    </xf>
    <xf numFmtId="0" fontId="1" fillId="0" borderId="100" xfId="0" quotePrefix="1" applyFont="1" applyFill="1" applyBorder="1" applyAlignment="1" applyProtection="1">
      <alignment horizontal="center" vertical="center"/>
    </xf>
    <xf numFmtId="0" fontId="1" fillId="2" borderId="21" xfId="0" quotePrefix="1" applyFont="1" applyFill="1" applyBorder="1" applyAlignment="1" applyProtection="1">
      <alignment horizontal="center" vertical="center"/>
    </xf>
    <xf numFmtId="0" fontId="1" fillId="2" borderId="37" xfId="0" quotePrefix="1" applyFont="1" applyFill="1" applyBorder="1" applyAlignment="1" applyProtection="1">
      <alignment horizontal="center" vertical="center"/>
    </xf>
    <xf numFmtId="0" fontId="1" fillId="4" borderId="95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3" borderId="92" xfId="1" applyFont="1" applyFill="1" applyBorder="1" applyAlignment="1" applyProtection="1">
      <alignment horizontal="center" vertical="center"/>
    </xf>
    <xf numFmtId="0" fontId="1" fillId="3" borderId="97" xfId="1" quotePrefix="1" applyFont="1" applyFill="1" applyBorder="1" applyAlignment="1" applyProtection="1">
      <alignment horizontal="center" vertical="center"/>
    </xf>
    <xf numFmtId="0" fontId="1" fillId="3" borderId="66" xfId="1" quotePrefix="1" applyFont="1" applyFill="1" applyBorder="1" applyAlignment="1" applyProtection="1">
      <alignment horizontal="center" vertical="center"/>
    </xf>
    <xf numFmtId="3" fontId="1" fillId="2" borderId="21" xfId="0" applyNumberFormat="1" applyFont="1" applyFill="1" applyBorder="1" applyAlignment="1" applyProtection="1">
      <alignment horizontal="center" vertical="center"/>
    </xf>
    <xf numFmtId="0" fontId="1" fillId="0" borderId="35" xfId="1" quotePrefix="1" applyFont="1" applyFill="1" applyBorder="1" applyAlignment="1" applyProtection="1">
      <alignment horizontal="center" vertical="center"/>
    </xf>
    <xf numFmtId="3" fontId="1" fillId="2" borderId="101" xfId="0" applyNumberFormat="1" applyFont="1" applyFill="1" applyBorder="1" applyAlignment="1" applyProtection="1">
      <alignment horizontal="center" vertical="center"/>
    </xf>
    <xf numFmtId="2" fontId="1" fillId="2" borderId="87" xfId="0" applyNumberFormat="1" applyFont="1" applyFill="1" applyBorder="1" applyAlignment="1" applyProtection="1">
      <alignment horizontal="center" vertical="center"/>
    </xf>
    <xf numFmtId="2" fontId="1" fillId="2" borderId="21" xfId="0" applyNumberFormat="1" applyFont="1" applyFill="1" applyBorder="1" applyAlignment="1" applyProtection="1">
      <alignment horizontal="center" vertical="center"/>
    </xf>
    <xf numFmtId="2" fontId="1" fillId="0" borderId="92" xfId="0" applyNumberFormat="1" applyFont="1" applyFill="1" applyBorder="1" applyAlignment="1" applyProtection="1">
      <alignment horizontal="center" vertical="center"/>
    </xf>
    <xf numFmtId="2" fontId="1" fillId="0" borderId="95" xfId="0" applyNumberFormat="1" applyFont="1" applyFill="1" applyBorder="1" applyAlignment="1" applyProtection="1">
      <alignment horizontal="center" vertical="center"/>
    </xf>
    <xf numFmtId="2" fontId="1" fillId="3" borderId="35" xfId="1" quotePrefix="1" applyNumberFormat="1" applyFont="1" applyFill="1" applyBorder="1" applyAlignment="1" applyProtection="1">
      <alignment horizontal="center" vertical="center"/>
    </xf>
    <xf numFmtId="2" fontId="1" fillId="2" borderId="21" xfId="0" quotePrefix="1" applyNumberFormat="1" applyFont="1" applyFill="1" applyBorder="1" applyAlignment="1" applyProtection="1">
      <alignment horizontal="center" vertical="center"/>
    </xf>
    <xf numFmtId="2" fontId="1" fillId="2" borderId="101" xfId="0" applyNumberFormat="1" applyFont="1" applyFill="1" applyBorder="1" applyAlignment="1" applyProtection="1">
      <alignment horizontal="center" vertical="center"/>
    </xf>
    <xf numFmtId="0" fontId="1" fillId="0" borderId="102" xfId="0" quotePrefix="1" applyFont="1" applyFill="1" applyBorder="1" applyAlignment="1" applyProtection="1">
      <alignment horizontal="center" vertical="center"/>
    </xf>
    <xf numFmtId="0" fontId="1" fillId="4" borderId="35" xfId="0" quotePrefix="1" applyFont="1" applyFill="1" applyBorder="1" applyAlignment="1" applyProtection="1">
      <alignment horizontal="center" vertical="center"/>
    </xf>
    <xf numFmtId="0" fontId="1" fillId="3" borderId="103" xfId="1" quotePrefix="1" applyFont="1" applyFill="1" applyBorder="1" applyAlignment="1" applyProtection="1">
      <alignment horizontal="center" vertical="center"/>
    </xf>
    <xf numFmtId="0" fontId="1" fillId="2" borderId="104" xfId="0" quotePrefix="1" applyFont="1" applyFill="1" applyBorder="1" applyAlignment="1" applyProtection="1">
      <alignment horizontal="center" vertical="center"/>
    </xf>
    <xf numFmtId="3" fontId="1" fillId="2" borderId="87" xfId="0" applyNumberFormat="1" applyFont="1" applyFill="1" applyBorder="1" applyAlignment="1" applyProtection="1">
      <alignment horizontal="center" vertical="center"/>
    </xf>
    <xf numFmtId="0" fontId="1" fillId="0" borderId="49" xfId="0" quotePrefix="1" applyFont="1" applyFill="1" applyBorder="1" applyAlignment="1" applyProtection="1">
      <alignment horizontal="center" vertical="center"/>
    </xf>
    <xf numFmtId="0" fontId="1" fillId="0" borderId="105" xfId="0" quotePrefix="1" applyFont="1" applyFill="1" applyBorder="1" applyAlignment="1" applyProtection="1">
      <alignment horizontal="center" vertical="center"/>
    </xf>
    <xf numFmtId="0" fontId="1" fillId="4" borderId="59" xfId="0" quotePrefix="1" applyFont="1" applyFill="1" applyBorder="1" applyAlignment="1" applyProtection="1">
      <alignment horizontal="center" vertical="center"/>
    </xf>
    <xf numFmtId="0" fontId="1" fillId="4" borderId="94" xfId="0" quotePrefix="1" applyFont="1" applyFill="1" applyBorder="1" applyAlignment="1" applyProtection="1">
      <alignment horizontal="center" vertical="center"/>
    </xf>
    <xf numFmtId="0" fontId="1" fillId="4" borderId="61" xfId="0" quotePrefix="1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center" vertical="center"/>
    </xf>
    <xf numFmtId="0" fontId="1" fillId="3" borderId="106" xfId="1" quotePrefix="1" applyFont="1" applyFill="1" applyBorder="1" applyAlignment="1" applyProtection="1">
      <alignment horizontal="center" vertical="center"/>
    </xf>
    <xf numFmtId="0" fontId="1" fillId="2" borderId="49" xfId="0" quotePrefix="1" applyFont="1" applyFill="1" applyBorder="1" applyAlignment="1" applyProtection="1">
      <alignment horizontal="center" vertical="center"/>
    </xf>
    <xf numFmtId="2" fontId="1" fillId="0" borderId="92" xfId="0" quotePrefix="1" applyNumberFormat="1" applyFont="1" applyFill="1" applyBorder="1" applyAlignment="1" applyProtection="1">
      <alignment horizontal="center" vertical="center"/>
    </xf>
    <xf numFmtId="0" fontId="1" fillId="3" borderId="49" xfId="1" quotePrefix="1" applyFont="1" applyFill="1" applyBorder="1" applyAlignment="1" applyProtection="1">
      <alignment horizontal="center" vertical="center"/>
    </xf>
    <xf numFmtId="2" fontId="1" fillId="2" borderId="62" xfId="0" applyNumberFormat="1" applyFont="1" applyFill="1" applyBorder="1" applyAlignment="1" applyProtection="1">
      <alignment horizontal="center" vertical="center"/>
    </xf>
    <xf numFmtId="2" fontId="1" fillId="0" borderId="100" xfId="0" quotePrefix="1" applyNumberFormat="1" applyFont="1" applyFill="1" applyBorder="1" applyAlignment="1" applyProtection="1">
      <alignment horizontal="center" vertical="center"/>
    </xf>
    <xf numFmtId="2" fontId="1" fillId="0" borderId="49" xfId="0" quotePrefix="1" applyNumberFormat="1" applyFont="1" applyFill="1" applyBorder="1" applyAlignment="1" applyProtection="1">
      <alignment horizontal="center" vertical="center"/>
    </xf>
    <xf numFmtId="2" fontId="1" fillId="2" borderId="62" xfId="0" quotePrefix="1" applyNumberFormat="1" applyFont="1" applyFill="1" applyBorder="1" applyAlignment="1" applyProtection="1">
      <alignment horizontal="center" vertical="center"/>
    </xf>
    <xf numFmtId="0" fontId="1" fillId="2" borderId="64" xfId="0" quotePrefix="1" applyFont="1" applyFill="1" applyBorder="1" applyAlignment="1" applyProtection="1">
      <alignment horizontal="center" vertical="center"/>
    </xf>
    <xf numFmtId="2" fontId="1" fillId="2" borderId="72" xfId="0" applyNumberFormat="1" applyFont="1" applyFill="1" applyBorder="1" applyAlignment="1" applyProtection="1">
      <alignment horizontal="center" vertical="center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 applyProtection="1">
      <alignment horizontal="center" vertical="center"/>
    </xf>
    <xf numFmtId="2" fontId="1" fillId="0" borderId="24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2" fontId="1" fillId="0" borderId="10" xfId="0" applyNumberFormat="1" applyFont="1" applyFill="1" applyBorder="1" applyAlignment="1" applyProtection="1">
      <alignment horizontal="center" vertical="center" shrinkToFit="1"/>
    </xf>
    <xf numFmtId="0" fontId="1" fillId="0" borderId="9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91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/>
    </xf>
    <xf numFmtId="0" fontId="1" fillId="0" borderId="89" xfId="0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88" xfId="0" applyFont="1" applyFill="1" applyBorder="1" applyAlignment="1" applyProtection="1">
      <alignment horizontal="center" vertical="center"/>
    </xf>
    <xf numFmtId="0" fontId="1" fillId="3" borderId="35" xfId="1" applyFont="1" applyFill="1" applyBorder="1" applyAlignment="1" applyProtection="1">
      <alignment horizontal="center" vertical="center"/>
    </xf>
    <xf numFmtId="0" fontId="1" fillId="3" borderId="97" xfId="1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 shrinkToFit="1"/>
    </xf>
    <xf numFmtId="0" fontId="1" fillId="0" borderId="59" xfId="0" applyFont="1" applyFill="1" applyBorder="1" applyAlignment="1" applyProtection="1">
      <alignment horizontal="center" vertical="center" shrinkToFit="1"/>
    </xf>
    <xf numFmtId="0" fontId="2" fillId="0" borderId="108" xfId="0" applyFont="1" applyBorder="1" applyAlignment="1">
      <alignment vertical="center" textRotation="90" wrapText="1"/>
    </xf>
    <xf numFmtId="0" fontId="2" fillId="0" borderId="109" xfId="0" applyFont="1" applyBorder="1" applyAlignment="1">
      <alignment horizontal="center" vertical="center" textRotation="90" wrapText="1"/>
    </xf>
    <xf numFmtId="0" fontId="2" fillId="0" borderId="110" xfId="0" applyFont="1" applyBorder="1" applyAlignment="1">
      <alignment vertical="center" textRotation="90" wrapText="1"/>
    </xf>
    <xf numFmtId="0" fontId="2" fillId="0" borderId="111" xfId="0" applyFont="1" applyBorder="1" applyAlignment="1">
      <alignment horizontal="center" vertical="center" textRotation="90" wrapText="1"/>
    </xf>
    <xf numFmtId="0" fontId="1" fillId="0" borderId="113" xfId="0" applyFont="1" applyFill="1" applyBorder="1" applyAlignment="1">
      <alignment horizontal="center" vertical="center" wrapText="1"/>
    </xf>
    <xf numFmtId="0" fontId="1" fillId="0" borderId="114" xfId="0" applyFont="1" applyFill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2" fontId="1" fillId="0" borderId="103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1" fillId="0" borderId="108" xfId="0" applyFont="1" applyBorder="1" applyAlignment="1">
      <alignment horizontal="center" vertical="center" wrapText="1"/>
    </xf>
    <xf numFmtId="0" fontId="1" fillId="0" borderId="109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0" borderId="112" xfId="0" applyFont="1" applyBorder="1" applyAlignment="1">
      <alignment horizontal="center" vertical="center" wrapText="1"/>
    </xf>
    <xf numFmtId="0" fontId="2" fillId="0" borderId="112" xfId="0" applyFont="1" applyBorder="1" applyAlignment="1">
      <alignment vertical="center" textRotation="90" wrapText="1"/>
    </xf>
    <xf numFmtId="0" fontId="1" fillId="4" borderId="115" xfId="0" applyFont="1" applyFill="1" applyBorder="1" applyAlignment="1" applyProtection="1">
      <alignment horizontal="center" vertical="center"/>
    </xf>
    <xf numFmtId="2" fontId="1" fillId="2" borderId="17" xfId="0" applyNumberFormat="1" applyFont="1" applyFill="1" applyBorder="1" applyAlignment="1" applyProtection="1">
      <alignment horizontal="center" vertical="center" shrinkToFit="1"/>
    </xf>
    <xf numFmtId="2" fontId="1" fillId="3" borderId="10" xfId="1" quotePrefix="1" applyNumberFormat="1" applyFont="1" applyFill="1" applyBorder="1" applyAlignment="1" applyProtection="1">
      <alignment horizontal="center" vertical="center"/>
    </xf>
    <xf numFmtId="0" fontId="2" fillId="0" borderId="117" xfId="0" applyFont="1" applyBorder="1" applyAlignment="1">
      <alignment horizontal="center" vertical="center" textRotation="90" wrapText="1"/>
    </xf>
    <xf numFmtId="0" fontId="1" fillId="0" borderId="117" xfId="0" applyFont="1" applyBorder="1" applyAlignment="1">
      <alignment horizontal="center" vertical="center" wrapText="1"/>
    </xf>
    <xf numFmtId="0" fontId="1" fillId="0" borderId="118" xfId="0" applyFont="1" applyBorder="1" applyAlignment="1">
      <alignment horizontal="center" vertical="center" wrapText="1"/>
    </xf>
    <xf numFmtId="0" fontId="1" fillId="0" borderId="119" xfId="0" quotePrefix="1" applyFont="1" applyFill="1" applyBorder="1" applyAlignment="1" applyProtection="1">
      <alignment horizontal="center" vertical="center"/>
    </xf>
    <xf numFmtId="0" fontId="1" fillId="0" borderId="120" xfId="0" applyFont="1" applyBorder="1" applyAlignment="1">
      <alignment horizontal="center" vertical="center" wrapText="1"/>
    </xf>
    <xf numFmtId="0" fontId="1" fillId="0" borderId="120" xfId="0" quotePrefix="1" applyFont="1" applyFill="1" applyBorder="1" applyAlignment="1" applyProtection="1">
      <alignment horizontal="center" vertical="center"/>
    </xf>
    <xf numFmtId="0" fontId="1" fillId="2" borderId="121" xfId="0" applyFont="1" applyFill="1" applyBorder="1" applyAlignment="1" applyProtection="1">
      <alignment horizontal="center" vertical="center"/>
    </xf>
    <xf numFmtId="0" fontId="1" fillId="0" borderId="122" xfId="0" applyFont="1" applyFill="1" applyBorder="1" applyAlignment="1" applyProtection="1">
      <alignment horizontal="center" vertical="center"/>
    </xf>
    <xf numFmtId="0" fontId="1" fillId="0" borderId="123" xfId="0" applyFont="1" applyBorder="1" applyAlignment="1">
      <alignment horizontal="center" vertical="center" wrapText="1"/>
    </xf>
    <xf numFmtId="0" fontId="1" fillId="4" borderId="120" xfId="0" applyFont="1" applyFill="1" applyBorder="1" applyAlignment="1" applyProtection="1">
      <alignment horizontal="center" vertical="center"/>
    </xf>
    <xf numFmtId="0" fontId="1" fillId="4" borderId="124" xfId="0" applyFont="1" applyFill="1" applyBorder="1" applyAlignment="1" applyProtection="1">
      <alignment horizontal="center" vertical="center"/>
    </xf>
    <xf numFmtId="0" fontId="1" fillId="2" borderId="125" xfId="0" applyFont="1" applyFill="1" applyBorder="1" applyAlignment="1" applyProtection="1">
      <alignment horizontal="center" vertical="center"/>
    </xf>
    <xf numFmtId="0" fontId="1" fillId="2" borderId="125" xfId="0" applyFont="1" applyFill="1" applyBorder="1" applyAlignment="1" applyProtection="1">
      <alignment horizontal="center" vertical="center" shrinkToFit="1"/>
    </xf>
    <xf numFmtId="3" fontId="1" fillId="0" borderId="126" xfId="0" applyNumberFormat="1" applyFont="1" applyBorder="1" applyAlignment="1">
      <alignment horizontal="center" vertical="center" wrapText="1"/>
    </xf>
    <xf numFmtId="0" fontId="1" fillId="3" borderId="126" xfId="1" quotePrefix="1" applyFont="1" applyFill="1" applyBorder="1" applyAlignment="1" applyProtection="1">
      <alignment horizontal="center" vertical="center"/>
    </xf>
    <xf numFmtId="0" fontId="1" fillId="0" borderId="126" xfId="0" applyFont="1" applyBorder="1" applyAlignment="1">
      <alignment horizontal="center" vertical="center" wrapText="1"/>
    </xf>
    <xf numFmtId="3" fontId="1" fillId="2" borderId="125" xfId="0" applyNumberFormat="1" applyFont="1" applyFill="1" applyBorder="1" applyAlignment="1" applyProtection="1">
      <alignment horizontal="center" vertical="center"/>
    </xf>
    <xf numFmtId="0" fontId="1" fillId="0" borderId="128" xfId="0" applyFont="1" applyFill="1" applyBorder="1" applyAlignment="1" applyProtection="1">
      <alignment horizontal="center" vertical="center"/>
    </xf>
    <xf numFmtId="0" fontId="1" fillId="0" borderId="126" xfId="0" quotePrefix="1" applyFont="1" applyBorder="1" applyAlignment="1">
      <alignment horizontal="center" vertical="center" wrapText="1"/>
    </xf>
    <xf numFmtId="0" fontId="1" fillId="0" borderId="127" xfId="0" applyFont="1" applyFill="1" applyBorder="1" applyAlignment="1" applyProtection="1">
      <alignment horizontal="center" vertical="center"/>
    </xf>
    <xf numFmtId="0" fontId="1" fillId="2" borderId="125" xfId="0" quotePrefix="1" applyFont="1" applyFill="1" applyBorder="1" applyAlignment="1" applyProtection="1">
      <alignment horizontal="center" vertical="center"/>
    </xf>
    <xf numFmtId="0" fontId="1" fillId="0" borderId="129" xfId="0" applyFont="1" applyBorder="1" applyAlignment="1">
      <alignment horizontal="center" vertical="center" wrapText="1"/>
    </xf>
    <xf numFmtId="0" fontId="1" fillId="2" borderId="130" xfId="0" quotePrefix="1" applyFont="1" applyFill="1" applyBorder="1" applyAlignment="1" applyProtection="1">
      <alignment horizontal="center" vertical="center"/>
    </xf>
    <xf numFmtId="3" fontId="1" fillId="2" borderId="131" xfId="0" applyNumberFormat="1" applyFont="1" applyFill="1" applyBorder="1" applyAlignment="1" applyProtection="1">
      <alignment horizontal="center" vertical="center"/>
    </xf>
    <xf numFmtId="0" fontId="4" fillId="0" borderId="145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46" xfId="0" applyFont="1" applyBorder="1" applyAlignment="1">
      <alignment horizontal="center" vertical="center" wrapText="1"/>
    </xf>
    <xf numFmtId="0" fontId="1" fillId="0" borderId="147" xfId="0" applyFont="1" applyBorder="1" applyAlignment="1">
      <alignment horizontal="center" vertical="center" wrapText="1"/>
    </xf>
    <xf numFmtId="0" fontId="1" fillId="0" borderId="148" xfId="0" applyFont="1" applyBorder="1" applyAlignment="1">
      <alignment horizontal="center" vertical="center" wrapText="1"/>
    </xf>
    <xf numFmtId="0" fontId="1" fillId="0" borderId="149" xfId="0" applyFont="1" applyBorder="1" applyAlignment="1">
      <alignment horizontal="center" vertical="center" wrapText="1"/>
    </xf>
    <xf numFmtId="0" fontId="1" fillId="0" borderId="150" xfId="0" applyFont="1" applyBorder="1" applyAlignment="1">
      <alignment horizontal="center" vertical="center" wrapText="1"/>
    </xf>
    <xf numFmtId="0" fontId="1" fillId="0" borderId="151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52" xfId="0" applyNumberFormat="1" applyFont="1" applyBorder="1" applyAlignment="1">
      <alignment horizontal="center" vertical="center" wrapText="1"/>
    </xf>
    <xf numFmtId="0" fontId="1" fillId="0" borderId="153" xfId="0" quotePrefix="1" applyFont="1" applyFill="1" applyBorder="1" applyAlignment="1" applyProtection="1">
      <alignment horizontal="center" vertical="center"/>
    </xf>
    <xf numFmtId="2" fontId="1" fillId="0" borderId="155" xfId="0" applyNumberFormat="1" applyFont="1" applyBorder="1" applyAlignment="1">
      <alignment horizontal="center" vertical="center" wrapText="1"/>
    </xf>
    <xf numFmtId="0" fontId="1" fillId="0" borderId="156" xfId="0" applyFont="1" applyBorder="1" applyAlignment="1">
      <alignment horizontal="center" vertical="center" wrapText="1"/>
    </xf>
    <xf numFmtId="2" fontId="1" fillId="0" borderId="157" xfId="0" applyNumberFormat="1" applyFont="1" applyBorder="1" applyAlignment="1">
      <alignment horizontal="center" vertical="center" wrapText="1"/>
    </xf>
    <xf numFmtId="0" fontId="8" fillId="0" borderId="158" xfId="0" applyFont="1" applyFill="1" applyBorder="1" applyAlignment="1" applyProtection="1">
      <alignment horizontal="left" vertical="center" indent="1" shrinkToFit="1"/>
    </xf>
    <xf numFmtId="0" fontId="1" fillId="0" borderId="159" xfId="0" quotePrefix="1" applyFont="1" applyFill="1" applyBorder="1" applyAlignment="1" applyProtection="1">
      <alignment horizontal="center" vertical="center"/>
    </xf>
    <xf numFmtId="0" fontId="1" fillId="0" borderId="161" xfId="0" applyFont="1" applyBorder="1" applyAlignment="1">
      <alignment horizontal="center" vertical="center" wrapText="1"/>
    </xf>
    <xf numFmtId="0" fontId="8" fillId="0" borderId="158" xfId="0" applyFont="1" applyFill="1" applyBorder="1" applyAlignment="1" applyProtection="1">
      <alignment horizontal="left" vertical="center" indent="1"/>
    </xf>
    <xf numFmtId="0" fontId="1" fillId="0" borderId="163" xfId="0" quotePrefix="1" applyFont="1" applyFill="1" applyBorder="1" applyAlignment="1" applyProtection="1">
      <alignment horizontal="center" vertical="center"/>
    </xf>
    <xf numFmtId="2" fontId="1" fillId="0" borderId="165" xfId="0" applyNumberFormat="1" applyFont="1" applyBorder="1" applyAlignment="1">
      <alignment horizontal="center" vertical="center" wrapText="1"/>
    </xf>
    <xf numFmtId="2" fontId="1" fillId="0" borderId="164" xfId="0" applyNumberFormat="1" applyFont="1" applyBorder="1" applyAlignment="1">
      <alignment horizontal="center" vertical="center" wrapText="1"/>
    </xf>
    <xf numFmtId="0" fontId="8" fillId="0" borderId="166" xfId="0" applyFont="1" applyFill="1" applyBorder="1" applyAlignment="1" applyProtection="1">
      <alignment horizontal="left" vertical="center" indent="1"/>
    </xf>
    <xf numFmtId="0" fontId="8" fillId="0" borderId="167" xfId="0" applyFont="1" applyFill="1" applyBorder="1" applyAlignment="1" applyProtection="1">
      <alignment horizontal="left" vertical="center" indent="1"/>
    </xf>
    <xf numFmtId="0" fontId="1" fillId="0" borderId="161" xfId="0" applyFont="1" applyFill="1" applyBorder="1" applyAlignment="1" applyProtection="1">
      <alignment horizontal="center" vertical="center"/>
    </xf>
    <xf numFmtId="2" fontId="1" fillId="0" borderId="165" xfId="0" applyNumberFormat="1" applyFont="1" applyFill="1" applyBorder="1" applyAlignment="1" applyProtection="1">
      <alignment horizontal="center" vertical="center"/>
    </xf>
    <xf numFmtId="2" fontId="1" fillId="0" borderId="151" xfId="0" applyNumberFormat="1" applyFont="1" applyFill="1" applyBorder="1" applyAlignment="1" applyProtection="1">
      <alignment horizontal="center" vertical="center"/>
    </xf>
    <xf numFmtId="0" fontId="4" fillId="2" borderId="169" xfId="0" applyFont="1" applyFill="1" applyBorder="1" applyAlignment="1" applyProtection="1">
      <alignment horizontal="center" vertical="center"/>
    </xf>
    <xf numFmtId="2" fontId="1" fillId="2" borderId="170" xfId="0" applyNumberFormat="1" applyFont="1" applyFill="1" applyBorder="1" applyAlignment="1" applyProtection="1">
      <alignment horizontal="center" vertical="center"/>
    </xf>
    <xf numFmtId="2" fontId="1" fillId="2" borderId="172" xfId="0" applyNumberFormat="1" applyFont="1" applyFill="1" applyBorder="1" applyAlignment="1" applyProtection="1">
      <alignment horizontal="center" vertical="center"/>
    </xf>
    <xf numFmtId="0" fontId="1" fillId="0" borderId="173" xfId="0" applyFont="1" applyFill="1" applyBorder="1" applyAlignment="1" applyProtection="1">
      <alignment horizontal="center" vertical="center"/>
    </xf>
    <xf numFmtId="0" fontId="1" fillId="0" borderId="174" xfId="0" applyFont="1" applyFill="1" applyBorder="1" applyAlignment="1" applyProtection="1">
      <alignment horizontal="center" vertical="center"/>
    </xf>
    <xf numFmtId="0" fontId="1" fillId="0" borderId="148" xfId="0" applyFont="1" applyFill="1" applyBorder="1" applyAlignment="1" applyProtection="1">
      <alignment horizontal="center" vertical="center"/>
    </xf>
    <xf numFmtId="0" fontId="1" fillId="0" borderId="175" xfId="0" applyFont="1" applyFill="1" applyBorder="1" applyAlignment="1" applyProtection="1">
      <alignment horizontal="center" vertical="center"/>
    </xf>
    <xf numFmtId="0" fontId="1" fillId="0" borderId="147" xfId="0" applyFont="1" applyFill="1" applyBorder="1" applyAlignment="1" applyProtection="1">
      <alignment horizontal="center" vertical="center"/>
    </xf>
    <xf numFmtId="0" fontId="1" fillId="0" borderId="176" xfId="0" applyFont="1" applyFill="1" applyBorder="1" applyAlignment="1" applyProtection="1">
      <alignment horizontal="center" vertical="center"/>
    </xf>
    <xf numFmtId="0" fontId="19" fillId="0" borderId="177" xfId="0" applyFont="1" applyFill="1" applyBorder="1" applyAlignment="1">
      <alignment horizontal="left" vertical="center"/>
    </xf>
    <xf numFmtId="2" fontId="1" fillId="0" borderId="159" xfId="0" quotePrefix="1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78" xfId="0" applyFont="1" applyBorder="1" applyAlignment="1">
      <alignment horizontal="center" vertical="center" wrapText="1"/>
    </xf>
    <xf numFmtId="0" fontId="19" fillId="0" borderId="167" xfId="0" applyFont="1" applyFill="1" applyBorder="1" applyAlignment="1">
      <alignment horizontal="left" vertical="center" wrapText="1"/>
    </xf>
    <xf numFmtId="0" fontId="19" fillId="0" borderId="167" xfId="0" applyFont="1" applyFill="1" applyBorder="1" applyAlignment="1">
      <alignment horizontal="left" vertical="center"/>
    </xf>
    <xf numFmtId="0" fontId="1" fillId="0" borderId="161" xfId="0" quotePrefix="1" applyFont="1" applyFill="1" applyBorder="1" applyAlignment="1" applyProtection="1">
      <alignment horizontal="center" vertical="center"/>
    </xf>
    <xf numFmtId="2" fontId="1" fillId="0" borderId="162" xfId="0" quotePrefix="1" applyNumberFormat="1" applyFont="1" applyFill="1" applyBorder="1" applyAlignment="1" applyProtection="1">
      <alignment horizontal="center" vertical="center"/>
    </xf>
    <xf numFmtId="2" fontId="1" fillId="4" borderId="180" xfId="0" applyNumberFormat="1" applyFont="1" applyFill="1" applyBorder="1" applyAlignment="1" applyProtection="1">
      <alignment horizontal="center" vertical="center"/>
    </xf>
    <xf numFmtId="0" fontId="1" fillId="4" borderId="181" xfId="0" quotePrefix="1" applyFont="1" applyFill="1" applyBorder="1" applyAlignment="1" applyProtection="1">
      <alignment horizontal="center" vertical="center"/>
    </xf>
    <xf numFmtId="0" fontId="1" fillId="4" borderId="182" xfId="0" quotePrefix="1" applyFont="1" applyFill="1" applyBorder="1" applyAlignment="1" applyProtection="1">
      <alignment horizontal="center" vertical="center"/>
    </xf>
    <xf numFmtId="2" fontId="1" fillId="4" borderId="184" xfId="0" applyNumberFormat="1" applyFont="1" applyFill="1" applyBorder="1" applyAlignment="1" applyProtection="1">
      <alignment horizontal="center" vertical="center"/>
    </xf>
    <xf numFmtId="0" fontId="1" fillId="0" borderId="185" xfId="0" applyFont="1" applyBorder="1" applyAlignment="1">
      <alignment horizontal="center" vertical="center" wrapText="1"/>
    </xf>
    <xf numFmtId="2" fontId="1" fillId="0" borderId="160" xfId="0" quotePrefix="1" applyNumberFormat="1" applyFont="1" applyFill="1" applyBorder="1" applyAlignment="1" applyProtection="1">
      <alignment horizontal="center" vertical="center"/>
    </xf>
    <xf numFmtId="0" fontId="20" fillId="0" borderId="186" xfId="0" applyFont="1" applyFill="1" applyBorder="1" applyAlignment="1">
      <alignment horizontal="left" vertical="center"/>
    </xf>
    <xf numFmtId="0" fontId="1" fillId="4" borderId="188" xfId="0" applyFont="1" applyFill="1" applyBorder="1" applyAlignment="1" applyProtection="1">
      <alignment horizontal="center" vertical="center"/>
    </xf>
    <xf numFmtId="2" fontId="1" fillId="4" borderId="189" xfId="0" applyNumberFormat="1" applyFont="1" applyFill="1" applyBorder="1" applyAlignment="1" applyProtection="1">
      <alignment horizontal="center" vertical="center"/>
    </xf>
    <xf numFmtId="2" fontId="1" fillId="4" borderId="192" xfId="0" applyNumberFormat="1" applyFont="1" applyFill="1" applyBorder="1" applyAlignment="1" applyProtection="1">
      <alignment horizontal="center" vertical="center"/>
    </xf>
    <xf numFmtId="0" fontId="4" fillId="2" borderId="193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2" fontId="1" fillId="2" borderId="194" xfId="0" applyNumberFormat="1" applyFont="1" applyFill="1" applyBorder="1" applyAlignment="1" applyProtection="1">
      <alignment horizontal="center" vertical="center"/>
    </xf>
    <xf numFmtId="0" fontId="1" fillId="2" borderId="195" xfId="0" quotePrefix="1" applyFont="1" applyFill="1" applyBorder="1" applyAlignment="1" applyProtection="1">
      <alignment horizontal="center" vertical="center"/>
    </xf>
    <xf numFmtId="0" fontId="1" fillId="2" borderId="196" xfId="0" quotePrefix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2" fontId="1" fillId="0" borderId="168" xfId="0" applyNumberFormat="1" applyFont="1" applyFill="1" applyBorder="1" applyAlignment="1" applyProtection="1">
      <alignment horizontal="center" vertical="center"/>
    </xf>
    <xf numFmtId="0" fontId="1" fillId="0" borderId="156" xfId="0" applyFont="1" applyFill="1" applyBorder="1" applyAlignment="1" applyProtection="1">
      <alignment horizontal="center" vertical="center"/>
    </xf>
    <xf numFmtId="2" fontId="1" fillId="0" borderId="155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2" fontId="1" fillId="0" borderId="180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2" fontId="1" fillId="0" borderId="164" xfId="0" applyNumberFormat="1" applyFont="1" applyFill="1" applyBorder="1" applyAlignment="1" applyProtection="1">
      <alignment horizontal="center" vertical="center"/>
    </xf>
    <xf numFmtId="0" fontId="1" fillId="0" borderId="183" xfId="0" applyFont="1" applyBorder="1" applyAlignment="1">
      <alignment horizontal="center" vertical="center" wrapText="1"/>
    </xf>
    <xf numFmtId="2" fontId="1" fillId="0" borderId="184" xfId="0" applyNumberFormat="1" applyFont="1" applyFill="1" applyBorder="1" applyAlignment="1" applyProtection="1">
      <alignment horizontal="center" vertical="center"/>
    </xf>
    <xf numFmtId="0" fontId="1" fillId="0" borderId="188" xfId="0" applyFont="1" applyFill="1" applyBorder="1" applyAlignment="1" applyProtection="1">
      <alignment horizontal="center" vertical="center"/>
    </xf>
    <xf numFmtId="0" fontId="1" fillId="0" borderId="190" xfId="0" applyFont="1" applyFill="1" applyBorder="1" applyAlignment="1" applyProtection="1">
      <alignment horizontal="center" vertical="center"/>
    </xf>
    <xf numFmtId="2" fontId="1" fillId="0" borderId="198" xfId="0" applyNumberFormat="1" applyFont="1" applyFill="1" applyBorder="1" applyAlignment="1" applyProtection="1">
      <alignment horizontal="center" vertical="center"/>
    </xf>
    <xf numFmtId="0" fontId="1" fillId="0" borderId="199" xfId="0" applyFont="1" applyFill="1" applyBorder="1" applyAlignment="1" applyProtection="1">
      <alignment horizontal="center" vertical="center"/>
    </xf>
    <xf numFmtId="2" fontId="1" fillId="0" borderId="149" xfId="0" applyNumberFormat="1" applyFont="1" applyFill="1" applyBorder="1" applyAlignment="1" applyProtection="1">
      <alignment horizontal="center" vertical="center"/>
    </xf>
    <xf numFmtId="2" fontId="1" fillId="0" borderId="192" xfId="0" applyNumberFormat="1" applyFont="1" applyFill="1" applyBorder="1" applyAlignment="1" applyProtection="1">
      <alignment horizontal="center" vertical="center"/>
    </xf>
    <xf numFmtId="0" fontId="4" fillId="2" borderId="193" xfId="0" applyFont="1" applyFill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>
      <alignment horizontal="center" vertical="center" shrinkToFit="1"/>
    </xf>
    <xf numFmtId="0" fontId="1" fillId="2" borderId="194" xfId="0" quotePrefix="1" applyFont="1" applyFill="1" applyBorder="1" applyAlignment="1" applyProtection="1">
      <alignment horizontal="center" vertical="center"/>
    </xf>
    <xf numFmtId="2" fontId="1" fillId="2" borderId="194" xfId="0" applyNumberFormat="1" applyFont="1" applyFill="1" applyBorder="1" applyAlignment="1" applyProtection="1">
      <alignment horizontal="center" vertical="center" shrinkToFit="1"/>
    </xf>
    <xf numFmtId="2" fontId="1" fillId="2" borderId="197" xfId="0" applyNumberFormat="1" applyFont="1" applyFill="1" applyBorder="1" applyAlignment="1" applyProtection="1">
      <alignment horizontal="center" vertical="center" shrinkToFit="1"/>
    </xf>
    <xf numFmtId="0" fontId="8" fillId="3" borderId="201" xfId="1" applyFont="1" applyFill="1" applyBorder="1" applyAlignment="1" applyProtection="1">
      <alignment horizontal="left" vertical="center" indent="1"/>
    </xf>
    <xf numFmtId="0" fontId="1" fillId="3" borderId="168" xfId="1" quotePrefix="1" applyFont="1" applyFill="1" applyBorder="1" applyAlignment="1" applyProtection="1">
      <alignment horizontal="center" vertical="center"/>
    </xf>
    <xf numFmtId="0" fontId="1" fillId="3" borderId="15" xfId="1" applyFont="1" applyFill="1" applyBorder="1" applyAlignment="1" applyProtection="1">
      <alignment horizontal="center" vertical="center"/>
    </xf>
    <xf numFmtId="2" fontId="1" fillId="3" borderId="168" xfId="1" applyNumberFormat="1" applyFont="1" applyFill="1" applyBorder="1" applyAlignment="1" applyProtection="1">
      <alignment horizontal="center" vertical="center"/>
    </xf>
    <xf numFmtId="0" fontId="1" fillId="3" borderId="15" xfId="1" quotePrefix="1" applyFont="1" applyFill="1" applyBorder="1" applyAlignment="1" applyProtection="1">
      <alignment horizontal="center" vertical="center"/>
    </xf>
    <xf numFmtId="2" fontId="1" fillId="3" borderId="202" xfId="1" applyNumberFormat="1" applyFont="1" applyFill="1" applyBorder="1" applyAlignment="1" applyProtection="1">
      <alignment horizontal="center" vertical="center"/>
    </xf>
    <xf numFmtId="0" fontId="1" fillId="3" borderId="10" xfId="1" quotePrefix="1" applyFont="1" applyFill="1" applyBorder="1" applyAlignment="1" applyProtection="1">
      <alignment horizontal="center" vertical="center"/>
    </xf>
    <xf numFmtId="2" fontId="1" fillId="3" borderId="180" xfId="1" quotePrefix="1" applyNumberFormat="1" applyFont="1" applyFill="1" applyBorder="1" applyAlignment="1" applyProtection="1">
      <alignment horizontal="center" vertical="center"/>
    </xf>
    <xf numFmtId="2" fontId="1" fillId="3" borderId="180" xfId="1" applyNumberFormat="1" applyFont="1" applyFill="1" applyBorder="1" applyAlignment="1" applyProtection="1">
      <alignment horizontal="center" vertical="center"/>
    </xf>
    <xf numFmtId="0" fontId="1" fillId="3" borderId="10" xfId="1" applyFont="1" applyFill="1" applyBorder="1" applyAlignment="1" applyProtection="1">
      <alignment horizontal="center" vertical="center"/>
    </xf>
    <xf numFmtId="2" fontId="1" fillId="3" borderId="204" xfId="1" applyNumberFormat="1" applyFont="1" applyFill="1" applyBorder="1" applyAlignment="1" applyProtection="1">
      <alignment horizontal="center" vertical="center"/>
    </xf>
    <xf numFmtId="2" fontId="1" fillId="3" borderId="184" xfId="1" applyNumberFormat="1" applyFont="1" applyFill="1" applyBorder="1" applyAlignment="1" applyProtection="1">
      <alignment horizontal="center" vertical="center"/>
    </xf>
    <xf numFmtId="2" fontId="1" fillId="0" borderId="184" xfId="1" applyNumberFormat="1" applyFont="1" applyFill="1" applyBorder="1" applyAlignment="1" applyProtection="1">
      <alignment horizontal="center" vertical="center"/>
    </xf>
    <xf numFmtId="2" fontId="1" fillId="3" borderId="168" xfId="1" quotePrefix="1" applyNumberFormat="1" applyFont="1" applyFill="1" applyBorder="1" applyAlignment="1" applyProtection="1">
      <alignment horizontal="center" vertical="center"/>
    </xf>
    <xf numFmtId="2" fontId="1" fillId="0" borderId="204" xfId="0" applyNumberFormat="1" applyFont="1" applyFill="1" applyBorder="1" applyAlignment="1" applyProtection="1">
      <alignment horizontal="center" vertical="center"/>
    </xf>
    <xf numFmtId="3" fontId="1" fillId="2" borderId="17" xfId="0" applyNumberFormat="1" applyFont="1" applyFill="1" applyBorder="1" applyAlignment="1" applyProtection="1">
      <alignment horizontal="center" vertical="center"/>
    </xf>
    <xf numFmtId="0" fontId="4" fillId="0" borderId="107" xfId="0" applyFont="1" applyFill="1" applyBorder="1" applyAlignment="1" applyProtection="1">
      <alignment horizontal="left" vertical="center"/>
    </xf>
    <xf numFmtId="0" fontId="1" fillId="0" borderId="205" xfId="0" applyFont="1" applyFill="1" applyBorder="1" applyAlignment="1" applyProtection="1">
      <alignment horizontal="center" vertical="center"/>
    </xf>
    <xf numFmtId="0" fontId="1" fillId="0" borderId="206" xfId="0" applyFont="1" applyFill="1" applyBorder="1" applyAlignment="1" applyProtection="1">
      <alignment horizontal="center" vertical="center"/>
    </xf>
    <xf numFmtId="0" fontId="1" fillId="0" borderId="207" xfId="0" applyFont="1" applyFill="1" applyBorder="1" applyAlignment="1" applyProtection="1">
      <alignment horizontal="center" vertical="center"/>
    </xf>
    <xf numFmtId="0" fontId="1" fillId="0" borderId="208" xfId="0" applyFont="1" applyFill="1" applyBorder="1" applyAlignment="1" applyProtection="1">
      <alignment horizontal="center" vertical="center"/>
    </xf>
    <xf numFmtId="0" fontId="1" fillId="0" borderId="209" xfId="0" applyFont="1" applyFill="1" applyBorder="1" applyAlignment="1" applyProtection="1">
      <alignment horizontal="center" vertical="center"/>
    </xf>
    <xf numFmtId="0" fontId="1" fillId="0" borderId="210" xfId="0" applyFont="1" applyFill="1" applyBorder="1" applyAlignment="1" applyProtection="1">
      <alignment horizontal="center" vertical="center"/>
    </xf>
    <xf numFmtId="0" fontId="1" fillId="0" borderId="211" xfId="0" applyFont="1" applyFill="1" applyBorder="1" applyAlignment="1" applyProtection="1">
      <alignment horizontal="center" vertical="center"/>
    </xf>
    <xf numFmtId="0" fontId="8" fillId="0" borderId="201" xfId="0" applyFont="1" applyFill="1" applyBorder="1" applyAlignment="1" applyProtection="1">
      <alignment horizontal="left" vertical="center" indent="1"/>
    </xf>
    <xf numFmtId="0" fontId="1" fillId="0" borderId="11" xfId="1" quotePrefix="1" applyFont="1" applyFill="1" applyBorder="1" applyAlignment="1" applyProtection="1">
      <alignment horizontal="center" vertical="center"/>
    </xf>
    <xf numFmtId="2" fontId="1" fillId="0" borderId="180" xfId="1" quotePrefix="1" applyNumberFormat="1" applyFont="1" applyFill="1" applyBorder="1" applyAlignment="1" applyProtection="1">
      <alignment horizontal="center" vertical="center"/>
    </xf>
    <xf numFmtId="0" fontId="1" fillId="0" borderId="213" xfId="0" quotePrefix="1" applyFont="1" applyFill="1" applyBorder="1" applyAlignment="1" applyProtection="1">
      <alignment horizontal="center" vertical="center"/>
    </xf>
    <xf numFmtId="2" fontId="1" fillId="0" borderId="154" xfId="0" quotePrefix="1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shrinkToFit="1"/>
    </xf>
    <xf numFmtId="2" fontId="1" fillId="0" borderId="204" xfId="0" applyNumberFormat="1" applyFont="1" applyFill="1" applyBorder="1" applyAlignment="1" applyProtection="1">
      <alignment horizontal="center" vertical="center" shrinkToFit="1"/>
    </xf>
    <xf numFmtId="2" fontId="1" fillId="0" borderId="179" xfId="0" applyNumberFormat="1" applyFont="1" applyFill="1" applyBorder="1" applyAlignment="1" applyProtection="1">
      <alignment horizontal="center" vertical="center"/>
    </xf>
    <xf numFmtId="2" fontId="1" fillId="0" borderId="184" xfId="0" applyNumberFormat="1" applyFont="1" applyFill="1" applyBorder="1" applyAlignment="1" applyProtection="1">
      <alignment horizontal="center" vertical="center" shrinkToFit="1"/>
    </xf>
    <xf numFmtId="2" fontId="1" fillId="2" borderId="214" xfId="0" applyNumberFormat="1" applyFont="1" applyFill="1" applyBorder="1" applyAlignment="1" applyProtection="1">
      <alignment horizontal="center" vertical="center"/>
    </xf>
    <xf numFmtId="2" fontId="1" fillId="2" borderId="215" xfId="0" applyNumberFormat="1" applyFont="1" applyFill="1" applyBorder="1" applyAlignment="1" applyProtection="1">
      <alignment horizontal="center" vertical="center"/>
    </xf>
    <xf numFmtId="0" fontId="1" fillId="0" borderId="216" xfId="0" applyFont="1" applyFill="1" applyBorder="1" applyAlignment="1" applyProtection="1">
      <alignment horizontal="center" vertical="center"/>
    </xf>
    <xf numFmtId="0" fontId="1" fillId="0" borderId="217" xfId="0" applyFont="1" applyFill="1" applyBorder="1" applyAlignment="1" applyProtection="1">
      <alignment horizontal="center" vertical="center"/>
    </xf>
    <xf numFmtId="0" fontId="1" fillId="0" borderId="218" xfId="0" applyFont="1" applyFill="1" applyBorder="1" applyAlignment="1" applyProtection="1">
      <alignment horizontal="center" vertical="center"/>
    </xf>
    <xf numFmtId="0" fontId="1" fillId="0" borderId="219" xfId="0" applyFont="1" applyFill="1" applyBorder="1" applyAlignment="1" applyProtection="1">
      <alignment horizontal="center" vertical="center"/>
    </xf>
    <xf numFmtId="0" fontId="1" fillId="0" borderId="220" xfId="0" applyFont="1" applyFill="1" applyBorder="1" applyAlignment="1" applyProtection="1">
      <alignment horizontal="center" vertical="center"/>
    </xf>
    <xf numFmtId="0" fontId="1" fillId="0" borderId="221" xfId="0" applyFont="1" applyFill="1" applyBorder="1" applyAlignment="1" applyProtection="1">
      <alignment horizontal="center" vertical="center"/>
    </xf>
    <xf numFmtId="0" fontId="8" fillId="0" borderId="222" xfId="0" applyFont="1" applyFill="1" applyBorder="1" applyAlignment="1" applyProtection="1">
      <alignment horizontal="left" vertical="center" indent="1"/>
    </xf>
    <xf numFmtId="0" fontId="1" fillId="0" borderId="223" xfId="0" quotePrefix="1" applyFont="1" applyFill="1" applyBorder="1" applyAlignment="1" applyProtection="1">
      <alignment horizontal="center" vertical="center"/>
    </xf>
    <xf numFmtId="0" fontId="1" fillId="0" borderId="225" xfId="0" quotePrefix="1" applyFont="1" applyFill="1" applyBorder="1" applyAlignment="1" applyProtection="1">
      <alignment horizontal="center" vertical="center"/>
    </xf>
    <xf numFmtId="2" fontId="1" fillId="0" borderId="224" xfId="0" quotePrefix="1" applyNumberFormat="1" applyFont="1" applyFill="1" applyBorder="1" applyAlignment="1" applyProtection="1">
      <alignment horizontal="center" vertical="center"/>
    </xf>
    <xf numFmtId="2" fontId="1" fillId="0" borderId="226" xfId="0" applyNumberFormat="1" applyFont="1" applyFill="1" applyBorder="1" applyAlignment="1" applyProtection="1">
      <alignment horizontal="center" vertical="center"/>
    </xf>
    <xf numFmtId="2" fontId="1" fillId="2" borderId="196" xfId="0" quotePrefix="1" applyNumberFormat="1" applyFont="1" applyFill="1" applyBorder="1" applyAlignment="1" applyProtection="1">
      <alignment horizontal="center" vertical="center"/>
    </xf>
    <xf numFmtId="2" fontId="1" fillId="2" borderId="197" xfId="0" applyNumberFormat="1" applyFont="1" applyFill="1" applyBorder="1" applyAlignment="1" applyProtection="1">
      <alignment horizontal="center" vertical="center"/>
    </xf>
    <xf numFmtId="0" fontId="1" fillId="0" borderId="227" xfId="0" quotePrefix="1" applyFont="1" applyFill="1" applyBorder="1" applyAlignment="1" applyProtection="1">
      <alignment horizontal="center" vertical="center"/>
    </xf>
    <xf numFmtId="0" fontId="1" fillId="0" borderId="230" xfId="0" quotePrefix="1" applyFont="1" applyFill="1" applyBorder="1" applyAlignment="1" applyProtection="1">
      <alignment horizontal="center" vertical="center"/>
    </xf>
    <xf numFmtId="0" fontId="4" fillId="2" borderId="231" xfId="0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2" fontId="1" fillId="2" borderId="139" xfId="0" applyNumberFormat="1" applyFont="1" applyFill="1" applyBorder="1" applyAlignment="1" applyProtection="1">
      <alignment horizontal="center" vertical="center"/>
    </xf>
    <xf numFmtId="2" fontId="1" fillId="2" borderId="141" xfId="0" applyNumberFormat="1" applyFont="1" applyFill="1" applyBorder="1" applyAlignment="1" applyProtection="1">
      <alignment horizontal="center" vertical="center"/>
    </xf>
    <xf numFmtId="0" fontId="21" fillId="0" borderId="0" xfId="0" applyFont="1"/>
    <xf numFmtId="49" fontId="21" fillId="0" borderId="0" xfId="0" applyNumberFormat="1" applyFont="1"/>
    <xf numFmtId="49" fontId="12" fillId="0" borderId="0" xfId="0" applyNumberFormat="1" applyFont="1" applyAlignment="1">
      <alignment horizontal="right" vertical="center"/>
    </xf>
    <xf numFmtId="49" fontId="0" fillId="0" borderId="0" xfId="0" applyNumberFormat="1"/>
    <xf numFmtId="0" fontId="22" fillId="0" borderId="23" xfId="2" applyFont="1" applyBorder="1" applyAlignment="1">
      <alignment horizontal="left" vertical="center" indent="1"/>
    </xf>
    <xf numFmtId="0" fontId="22" fillId="0" borderId="38" xfId="2" applyFont="1" applyBorder="1" applyAlignment="1">
      <alignment horizontal="left" vertical="center" indent="1"/>
    </xf>
    <xf numFmtId="0" fontId="22" fillId="0" borderId="39" xfId="2" applyFont="1" applyBorder="1" applyAlignment="1">
      <alignment horizontal="left" vertical="center" indent="1"/>
    </xf>
    <xf numFmtId="0" fontId="22" fillId="0" borderId="23" xfId="2" applyFont="1" applyBorder="1" applyAlignment="1">
      <alignment horizontal="left" vertical="center" indent="1" shrinkToFit="1"/>
    </xf>
    <xf numFmtId="0" fontId="22" fillId="0" borderId="232" xfId="2" applyFont="1" applyBorder="1" applyAlignment="1">
      <alignment horizontal="left" vertical="center" indent="1" shrinkToFit="1"/>
    </xf>
    <xf numFmtId="0" fontId="22" fillId="0" borderId="38" xfId="2" applyFont="1" applyBorder="1" applyAlignment="1">
      <alignment horizontal="left" vertical="center" indent="1" shrinkToFit="1"/>
    </xf>
    <xf numFmtId="0" fontId="1" fillId="0" borderId="233" xfId="1" applyFont="1" applyFill="1" applyBorder="1" applyAlignment="1" applyProtection="1">
      <alignment horizontal="center" vertical="center"/>
    </xf>
    <xf numFmtId="0" fontId="1" fillId="3" borderId="234" xfId="1" quotePrefix="1" applyFont="1" applyFill="1" applyBorder="1" applyAlignment="1" applyProtection="1">
      <alignment horizontal="center" vertical="center"/>
    </xf>
    <xf numFmtId="0" fontId="1" fillId="3" borderId="233" xfId="1" quotePrefix="1" applyFont="1" applyFill="1" applyBorder="1" applyAlignment="1" applyProtection="1">
      <alignment horizontal="center" vertical="center"/>
    </xf>
    <xf numFmtId="0" fontId="1" fillId="3" borderId="233" xfId="1" applyFont="1" applyFill="1" applyBorder="1" applyAlignment="1" applyProtection="1">
      <alignment horizontal="center" vertical="center"/>
    </xf>
    <xf numFmtId="0" fontId="23" fillId="0" borderId="138" xfId="0" applyFont="1" applyBorder="1" applyAlignment="1">
      <alignment horizontal="center" vertical="center" wrapText="1"/>
    </xf>
    <xf numFmtId="0" fontId="23" fillId="0" borderId="139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40" xfId="0" applyFont="1" applyBorder="1" applyAlignment="1">
      <alignment horizontal="center" vertical="center" wrapText="1"/>
    </xf>
    <xf numFmtId="0" fontId="23" fillId="0" borderId="141" xfId="0" applyFont="1" applyBorder="1" applyAlignment="1">
      <alignment horizontal="center" vertical="center" wrapText="1"/>
    </xf>
    <xf numFmtId="0" fontId="23" fillId="0" borderId="142" xfId="0" applyFont="1" applyBorder="1" applyAlignment="1">
      <alignment horizontal="center" vertical="center" wrapText="1"/>
    </xf>
    <xf numFmtId="0" fontId="23" fillId="0" borderId="143" xfId="0" applyFont="1" applyBorder="1" applyAlignment="1">
      <alignment horizontal="center" vertical="center" wrapText="1"/>
    </xf>
    <xf numFmtId="0" fontId="23" fillId="0" borderId="144" xfId="0" applyFont="1" applyBorder="1" applyAlignment="1">
      <alignment horizontal="center" vertical="center" wrapText="1"/>
    </xf>
    <xf numFmtId="0" fontId="4" fillId="4" borderId="187" xfId="0" applyFont="1" applyFill="1" applyBorder="1" applyAlignment="1" applyProtection="1">
      <alignment horizontal="left" vertical="center" indent="1"/>
    </xf>
    <xf numFmtId="0" fontId="4" fillId="4" borderId="167" xfId="0" applyFont="1" applyFill="1" applyBorder="1" applyAlignment="1" applyProtection="1">
      <alignment horizontal="left" vertical="center" indent="1"/>
    </xf>
    <xf numFmtId="0" fontId="1" fillId="3" borderId="88" xfId="1" quotePrefix="1" applyFont="1" applyFill="1" applyBorder="1" applyAlignment="1" applyProtection="1">
      <alignment horizontal="center" vertical="center"/>
    </xf>
    <xf numFmtId="0" fontId="1" fillId="0" borderId="237" xfId="0" applyFont="1" applyBorder="1" applyAlignment="1">
      <alignment horizontal="center" vertical="center" wrapText="1"/>
    </xf>
    <xf numFmtId="0" fontId="1" fillId="0" borderId="238" xfId="0" applyFont="1" applyFill="1" applyBorder="1" applyAlignment="1" applyProtection="1">
      <alignment horizontal="center" vertical="center"/>
    </xf>
    <xf numFmtId="0" fontId="1" fillId="0" borderId="239" xfId="0" applyFont="1" applyFill="1" applyBorder="1" applyAlignment="1" applyProtection="1">
      <alignment horizontal="center" vertical="center"/>
    </xf>
    <xf numFmtId="0" fontId="1" fillId="0" borderId="240" xfId="0" applyFont="1" applyFill="1" applyBorder="1" applyAlignment="1" applyProtection="1">
      <alignment horizontal="center" vertical="center"/>
    </xf>
    <xf numFmtId="0" fontId="1" fillId="0" borderId="241" xfId="0" applyFont="1" applyFill="1" applyBorder="1" applyAlignment="1" applyProtection="1">
      <alignment horizontal="center" vertical="center"/>
    </xf>
    <xf numFmtId="0" fontId="1" fillId="0" borderId="242" xfId="0" applyFont="1" applyFill="1" applyBorder="1" applyAlignment="1" applyProtection="1">
      <alignment horizontal="center" vertical="center"/>
    </xf>
    <xf numFmtId="0" fontId="1" fillId="0" borderId="243" xfId="0" applyFont="1" applyFill="1" applyBorder="1" applyAlignment="1" applyProtection="1">
      <alignment horizontal="center" vertical="center"/>
    </xf>
    <xf numFmtId="0" fontId="1" fillId="0" borderId="244" xfId="0" applyFont="1" applyFill="1" applyBorder="1" applyAlignment="1" applyProtection="1">
      <alignment horizontal="center" vertical="center"/>
    </xf>
    <xf numFmtId="0" fontId="1" fillId="0" borderId="245" xfId="0" applyFont="1" applyFill="1" applyBorder="1" applyAlignment="1" applyProtection="1">
      <alignment horizontal="center" vertical="center"/>
    </xf>
    <xf numFmtId="0" fontId="1" fillId="2" borderId="172" xfId="0" quotePrefix="1" applyFont="1" applyFill="1" applyBorder="1" applyAlignment="1" applyProtection="1">
      <alignment horizontal="center" vertical="center"/>
    </xf>
    <xf numFmtId="0" fontId="1" fillId="0" borderId="235" xfId="1" applyFont="1" applyFill="1" applyBorder="1" applyAlignment="1" applyProtection="1">
      <alignment horizontal="center" vertical="center"/>
    </xf>
    <xf numFmtId="0" fontId="1" fillId="0" borderId="236" xfId="1" applyFont="1" applyFill="1" applyBorder="1" applyAlignment="1" applyProtection="1">
      <alignment horizontal="center" vertical="center"/>
    </xf>
    <xf numFmtId="2" fontId="1" fillId="3" borderId="88" xfId="1" applyNumberFormat="1" applyFont="1" applyFill="1" applyBorder="1" applyAlignment="1" applyProtection="1">
      <alignment horizontal="center" vertical="center"/>
    </xf>
    <xf numFmtId="2" fontId="1" fillId="3" borderId="49" xfId="1" applyNumberFormat="1" applyFont="1" applyFill="1" applyBorder="1" applyAlignment="1" applyProtection="1">
      <alignment horizontal="center" vertical="center"/>
    </xf>
    <xf numFmtId="0" fontId="1" fillId="3" borderId="88" xfId="1" applyFont="1" applyFill="1" applyBorder="1" applyAlignment="1" applyProtection="1">
      <alignment horizontal="center" vertical="center"/>
    </xf>
    <xf numFmtId="0" fontId="1" fillId="3" borderId="49" xfId="1" applyFont="1" applyFill="1" applyBorder="1" applyAlignment="1" applyProtection="1">
      <alignment horizontal="center" vertical="center"/>
    </xf>
    <xf numFmtId="2" fontId="1" fillId="3" borderId="0" xfId="1" applyNumberFormat="1" applyFont="1" applyFill="1" applyBorder="1" applyAlignment="1" applyProtection="1">
      <alignment horizontal="center" vertical="center"/>
    </xf>
    <xf numFmtId="0" fontId="1" fillId="3" borderId="51" xfId="1" quotePrefix="1" applyFont="1" applyFill="1" applyBorder="1" applyAlignment="1" applyProtection="1">
      <alignment horizontal="center" vertical="center"/>
    </xf>
    <xf numFmtId="0" fontId="1" fillId="3" borderId="74" xfId="1" quotePrefix="1" applyFont="1" applyFill="1" applyBorder="1" applyAlignment="1" applyProtection="1">
      <alignment horizontal="center" vertical="center"/>
    </xf>
    <xf numFmtId="0" fontId="1" fillId="3" borderId="90" xfId="1" quotePrefix="1" applyFont="1" applyFill="1" applyBorder="1" applyAlignment="1" applyProtection="1">
      <alignment horizontal="center" vertical="center"/>
    </xf>
    <xf numFmtId="0" fontId="1" fillId="3" borderId="52" xfId="1" quotePrefix="1" applyFont="1" applyFill="1" applyBorder="1" applyAlignment="1" applyProtection="1">
      <alignment horizontal="center" vertical="center"/>
    </xf>
    <xf numFmtId="2" fontId="1" fillId="3" borderId="13" xfId="1" quotePrefix="1" applyNumberFormat="1" applyFont="1" applyFill="1" applyBorder="1" applyAlignment="1" applyProtection="1">
      <alignment horizontal="center" vertical="center"/>
    </xf>
    <xf numFmtId="0" fontId="1" fillId="3" borderId="119" xfId="1" quotePrefix="1" applyFont="1" applyFill="1" applyBorder="1" applyAlignment="1" applyProtection="1">
      <alignment horizontal="center" vertical="center"/>
    </xf>
    <xf numFmtId="1" fontId="1" fillId="0" borderId="92" xfId="0" applyNumberFormat="1" applyFont="1" applyFill="1" applyBorder="1" applyAlignment="1" applyProtection="1">
      <alignment horizontal="center" vertical="center"/>
    </xf>
    <xf numFmtId="1" fontId="1" fillId="0" borderId="35" xfId="0" applyNumberFormat="1" applyFont="1" applyFill="1" applyBorder="1" applyAlignment="1" applyProtection="1">
      <alignment horizontal="center" vertical="center"/>
    </xf>
    <xf numFmtId="1" fontId="1" fillId="0" borderId="95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 vertical="center" shrinkToFit="1"/>
    </xf>
    <xf numFmtId="0" fontId="5" fillId="0" borderId="0" xfId="0" quotePrefix="1" applyFont="1" applyBorder="1" applyAlignment="1">
      <alignment horizontal="center" vertical="center" wrapText="1"/>
    </xf>
    <xf numFmtId="1" fontId="1" fillId="0" borderId="103" xfId="0" applyNumberFormat="1" applyFont="1" applyBorder="1" applyAlignment="1">
      <alignment horizontal="center" vertical="center" wrapText="1"/>
    </xf>
    <xf numFmtId="1" fontId="1" fillId="0" borderId="90" xfId="0" quotePrefix="1" applyNumberFormat="1" applyFont="1" applyFill="1" applyBorder="1" applyAlignment="1" applyProtection="1">
      <alignment horizontal="center" vertical="center"/>
    </xf>
    <xf numFmtId="1" fontId="1" fillId="0" borderId="91" xfId="0" quotePrefix="1" applyNumberFormat="1" applyFont="1" applyFill="1" applyBorder="1" applyAlignment="1" applyProtection="1">
      <alignment horizontal="center" vertical="center"/>
    </xf>
    <xf numFmtId="1" fontId="1" fillId="0" borderId="92" xfId="0" quotePrefix="1" applyNumberFormat="1" applyFont="1" applyFill="1" applyBorder="1" applyAlignment="1" applyProtection="1">
      <alignment horizontal="center" vertical="center"/>
    </xf>
    <xf numFmtId="1" fontId="1" fillId="2" borderId="87" xfId="0" applyNumberFormat="1" applyFont="1" applyFill="1" applyBorder="1" applyAlignment="1" applyProtection="1">
      <alignment horizontal="center" vertical="center"/>
    </xf>
    <xf numFmtId="0" fontId="22" fillId="5" borderId="23" xfId="2" applyFont="1" applyFill="1" applyBorder="1" applyAlignment="1">
      <alignment horizontal="left" vertical="center" indent="1"/>
    </xf>
    <xf numFmtId="0" fontId="22" fillId="5" borderId="23" xfId="2" applyFont="1" applyFill="1" applyBorder="1" applyAlignment="1">
      <alignment horizontal="left" vertical="center" indent="1" shrinkToFit="1"/>
    </xf>
    <xf numFmtId="2" fontId="1" fillId="0" borderId="173" xfId="0" applyNumberFormat="1" applyFont="1" applyFill="1" applyBorder="1" applyAlignment="1" applyProtection="1">
      <alignment horizontal="center" vertical="center"/>
    </xf>
    <xf numFmtId="2" fontId="1" fillId="2" borderId="171" xfId="0" applyNumberFormat="1" applyFont="1" applyFill="1" applyBorder="1" applyAlignment="1" applyProtection="1">
      <alignment horizontal="center" vertical="center"/>
    </xf>
    <xf numFmtId="2" fontId="1" fillId="0" borderId="162" xfId="0" applyNumberFormat="1" applyFont="1" applyBorder="1" applyAlignment="1">
      <alignment horizontal="center" vertical="center" wrapText="1"/>
    </xf>
    <xf numFmtId="2" fontId="1" fillId="3" borderId="202" xfId="1" quotePrefix="1" applyNumberFormat="1" applyFont="1" applyFill="1" applyBorder="1" applyAlignment="1" applyProtection="1">
      <alignment horizontal="center" vertical="center"/>
    </xf>
    <xf numFmtId="2" fontId="1" fillId="3" borderId="179" xfId="1" applyNumberFormat="1" applyFont="1" applyFill="1" applyBorder="1" applyAlignment="1" applyProtection="1">
      <alignment horizontal="center" vertical="center"/>
    </xf>
    <xf numFmtId="2" fontId="1" fillId="3" borderId="203" xfId="1" quotePrefix="1" applyNumberFormat="1" applyFont="1" applyFill="1" applyBorder="1" applyAlignment="1" applyProtection="1">
      <alignment horizontal="center" vertical="center"/>
    </xf>
    <xf numFmtId="0" fontId="1" fillId="0" borderId="246" xfId="0" applyFont="1" applyBorder="1" applyAlignment="1">
      <alignment horizontal="center" vertical="center" wrapText="1"/>
    </xf>
    <xf numFmtId="0" fontId="1" fillId="4" borderId="247" xfId="0" applyFont="1" applyFill="1" applyBorder="1" applyAlignment="1" applyProtection="1">
      <alignment horizontal="center" vertical="center"/>
    </xf>
    <xf numFmtId="3" fontId="1" fillId="0" borderId="15" xfId="1" quotePrefix="1" applyNumberFormat="1" applyFont="1" applyFill="1" applyBorder="1" applyAlignment="1" applyProtection="1">
      <alignment horizontal="center" vertical="center"/>
    </xf>
    <xf numFmtId="3" fontId="1" fillId="0" borderId="183" xfId="0" applyNumberFormat="1" applyFont="1" applyBorder="1" applyAlignment="1">
      <alignment horizontal="center" vertical="center" wrapText="1"/>
    </xf>
    <xf numFmtId="2" fontId="1" fillId="0" borderId="168" xfId="1" quotePrefix="1" applyNumberFormat="1" applyFont="1" applyFill="1" applyBorder="1" applyAlignment="1" applyProtection="1">
      <alignment horizontal="center" vertical="center"/>
    </xf>
    <xf numFmtId="2" fontId="1" fillId="0" borderId="179" xfId="1" applyNumberFormat="1" applyFont="1" applyFill="1" applyBorder="1" applyAlignment="1" applyProtection="1">
      <alignment horizontal="center" vertical="center"/>
    </xf>
    <xf numFmtId="2" fontId="1" fillId="0" borderId="163" xfId="0" quotePrefix="1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Fill="1" applyBorder="1" applyAlignment="1" applyProtection="1">
      <alignment horizontal="center" vertical="center"/>
    </xf>
    <xf numFmtId="1" fontId="1" fillId="0" borderId="102" xfId="0" applyNumberFormat="1" applyFont="1" applyFill="1" applyBorder="1" applyAlignment="1" applyProtection="1">
      <alignment horizontal="center" vertical="center"/>
    </xf>
    <xf numFmtId="0" fontId="1" fillId="0" borderId="3" xfId="0" quotePrefix="1" applyFont="1" applyFill="1" applyBorder="1" applyAlignment="1" applyProtection="1">
      <alignment horizontal="center" vertical="center"/>
    </xf>
    <xf numFmtId="2" fontId="1" fillId="0" borderId="248" xfId="0" applyNumberFormat="1" applyFont="1" applyFill="1" applyBorder="1" applyAlignment="1" applyProtection="1">
      <alignment horizontal="center" vertical="center"/>
    </xf>
    <xf numFmtId="2" fontId="1" fillId="0" borderId="152" xfId="0" quotePrefix="1" applyNumberFormat="1" applyFont="1" applyFill="1" applyBorder="1" applyAlignment="1" applyProtection="1">
      <alignment horizontal="center" vertical="center"/>
    </xf>
    <xf numFmtId="0" fontId="1" fillId="4" borderId="53" xfId="0" applyFont="1" applyFill="1" applyBorder="1" applyAlignment="1" applyProtection="1">
      <alignment horizontal="center" vertical="center"/>
    </xf>
    <xf numFmtId="2" fontId="1" fillId="4" borderId="165" xfId="0" applyNumberFormat="1" applyFont="1" applyFill="1" applyBorder="1" applyAlignment="1" applyProtection="1">
      <alignment horizontal="center" vertical="center"/>
    </xf>
    <xf numFmtId="2" fontId="1" fillId="4" borderId="163" xfId="0" applyNumberFormat="1" applyFont="1" applyFill="1" applyBorder="1" applyAlignment="1" applyProtection="1">
      <alignment horizontal="center" vertical="center"/>
    </xf>
    <xf numFmtId="0" fontId="19" fillId="5" borderId="167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 applyProtection="1">
      <alignment horizontal="center" vertical="center"/>
    </xf>
    <xf numFmtId="2" fontId="1" fillId="4" borderId="239" xfId="0" applyNumberFormat="1" applyFont="1" applyFill="1" applyBorder="1" applyAlignment="1" applyProtection="1">
      <alignment horizontal="center" vertical="center"/>
    </xf>
    <xf numFmtId="2" fontId="1" fillId="4" borderId="151" xfId="0" applyNumberFormat="1" applyFont="1" applyFill="1" applyBorder="1" applyAlignment="1" applyProtection="1">
      <alignment horizontal="center" vertical="center"/>
    </xf>
    <xf numFmtId="0" fontId="1" fillId="0" borderId="249" xfId="0" quotePrefix="1" applyFont="1" applyFill="1" applyBorder="1" applyAlignment="1" applyProtection="1">
      <alignment horizontal="center" vertical="center"/>
    </xf>
    <xf numFmtId="0" fontId="1" fillId="0" borderId="250" xfId="0" quotePrefix="1" applyFont="1" applyFill="1" applyBorder="1" applyAlignment="1" applyProtection="1">
      <alignment horizontal="center" vertical="center"/>
    </xf>
    <xf numFmtId="2" fontId="1" fillId="4" borderId="182" xfId="0" quotePrefix="1" applyNumberFormat="1" applyFont="1" applyFill="1" applyBorder="1" applyAlignment="1" applyProtection="1">
      <alignment horizontal="center" vertical="center"/>
    </xf>
    <xf numFmtId="2" fontId="1" fillId="4" borderId="191" xfId="0" quotePrefix="1" applyNumberFormat="1" applyFont="1" applyFill="1" applyBorder="1" applyAlignment="1" applyProtection="1">
      <alignment horizontal="center" vertical="center"/>
    </xf>
    <xf numFmtId="2" fontId="1" fillId="0" borderId="148" xfId="0" applyNumberFormat="1" applyFont="1" applyFill="1" applyBorder="1" applyAlignment="1" applyProtection="1">
      <alignment horizontal="center" vertical="center"/>
    </xf>
    <xf numFmtId="2" fontId="1" fillId="0" borderId="200" xfId="0" applyNumberFormat="1" applyFont="1" applyFill="1" applyBorder="1" applyAlignment="1" applyProtection="1">
      <alignment horizontal="center" vertical="center"/>
    </xf>
    <xf numFmtId="2" fontId="1" fillId="2" borderId="194" xfId="0" quotePrefix="1" applyNumberFormat="1" applyFont="1" applyFill="1" applyBorder="1" applyAlignment="1" applyProtection="1">
      <alignment horizontal="center" vertical="center"/>
    </xf>
    <xf numFmtId="2" fontId="1" fillId="0" borderId="175" xfId="0" applyNumberFormat="1" applyFont="1" applyFill="1" applyBorder="1" applyAlignment="1" applyProtection="1">
      <alignment horizontal="center" vertical="center"/>
    </xf>
    <xf numFmtId="2" fontId="1" fillId="0" borderId="176" xfId="0" applyNumberFormat="1" applyFont="1" applyFill="1" applyBorder="1" applyAlignment="1" applyProtection="1">
      <alignment horizontal="center" vertical="center"/>
    </xf>
    <xf numFmtId="0" fontId="1" fillId="2" borderId="138" xfId="0" applyFont="1" applyFill="1" applyBorder="1" applyAlignment="1" applyProtection="1">
      <alignment horizontal="center" vertical="center" shrinkToFit="1"/>
    </xf>
    <xf numFmtId="2" fontId="1" fillId="2" borderId="139" xfId="0" applyNumberFormat="1" applyFont="1" applyFill="1" applyBorder="1" applyAlignment="1" applyProtection="1">
      <alignment horizontal="center" vertical="center" shrinkToFit="1"/>
    </xf>
    <xf numFmtId="2" fontId="1" fillId="2" borderId="144" xfId="0" applyNumberFormat="1" applyFont="1" applyFill="1" applyBorder="1" applyAlignment="1" applyProtection="1">
      <alignment horizontal="center" vertical="center" shrinkToFit="1"/>
    </xf>
    <xf numFmtId="2" fontId="1" fillId="0" borderId="228" xfId="0" quotePrefix="1" applyNumberFormat="1" applyFont="1" applyFill="1" applyBorder="1" applyAlignment="1" applyProtection="1">
      <alignment horizontal="center" vertical="center"/>
    </xf>
    <xf numFmtId="2" fontId="1" fillId="2" borderId="170" xfId="0" quotePrefix="1" applyNumberFormat="1" applyFont="1" applyFill="1" applyBorder="1" applyAlignment="1" applyProtection="1">
      <alignment horizontal="center" vertical="center"/>
    </xf>
    <xf numFmtId="2" fontId="1" fillId="0" borderId="230" xfId="0" quotePrefix="1" applyNumberFormat="1" applyFont="1" applyFill="1" applyBorder="1" applyAlignment="1" applyProtection="1">
      <alignment horizontal="center" vertical="center"/>
    </xf>
    <xf numFmtId="2" fontId="1" fillId="2" borderId="172" xfId="0" quotePrefix="1" applyNumberFormat="1" applyFont="1" applyFill="1" applyBorder="1" applyAlignment="1" applyProtection="1">
      <alignment horizontal="center" vertical="center"/>
    </xf>
    <xf numFmtId="0" fontId="1" fillId="0" borderId="251" xfId="0" applyFont="1" applyBorder="1" applyAlignment="1">
      <alignment horizontal="center" vertical="center" wrapText="1"/>
    </xf>
    <xf numFmtId="3" fontId="1" fillId="2" borderId="140" xfId="0" applyNumberFormat="1" applyFont="1" applyFill="1" applyBorder="1" applyAlignment="1" applyProtection="1">
      <alignment horizontal="center" vertical="center"/>
    </xf>
    <xf numFmtId="3" fontId="1" fillId="2" borderId="252" xfId="0" applyNumberFormat="1" applyFont="1" applyFill="1" applyBorder="1" applyAlignment="1" applyProtection="1">
      <alignment horizontal="center" vertical="center"/>
    </xf>
    <xf numFmtId="0" fontId="1" fillId="0" borderId="160" xfId="0" quotePrefix="1" applyFont="1" applyFill="1" applyBorder="1" applyAlignment="1" applyProtection="1">
      <alignment horizontal="center" vertical="center"/>
    </xf>
    <xf numFmtId="2" fontId="1" fillId="0" borderId="162" xfId="0" applyNumberFormat="1" applyFont="1" applyFill="1" applyBorder="1" applyAlignment="1" applyProtection="1">
      <alignment horizontal="center" vertical="center"/>
    </xf>
    <xf numFmtId="2" fontId="1" fillId="2" borderId="253" xfId="0" applyNumberFormat="1" applyFont="1" applyFill="1" applyBorder="1" applyAlignment="1" applyProtection="1">
      <alignment horizontal="center" vertical="center"/>
    </xf>
    <xf numFmtId="0" fontId="1" fillId="0" borderId="254" xfId="0" quotePrefix="1" applyFont="1" applyFill="1" applyBorder="1" applyAlignment="1" applyProtection="1">
      <alignment horizontal="center" vertical="center"/>
    </xf>
    <xf numFmtId="1" fontId="1" fillId="0" borderId="255" xfId="0" applyNumberFormat="1" applyFont="1" applyFill="1" applyBorder="1" applyAlignment="1" applyProtection="1">
      <alignment horizontal="center" vertical="center"/>
    </xf>
    <xf numFmtId="1" fontId="1" fillId="0" borderId="256" xfId="0" applyNumberFormat="1" applyFont="1" applyFill="1" applyBorder="1" applyAlignment="1" applyProtection="1">
      <alignment horizontal="center" vertical="center"/>
    </xf>
    <xf numFmtId="0" fontId="1" fillId="0" borderId="257" xfId="0" quotePrefix="1" applyFont="1" applyFill="1" applyBorder="1" applyAlignment="1" applyProtection="1">
      <alignment horizontal="center" vertical="center"/>
    </xf>
    <xf numFmtId="0" fontId="1" fillId="0" borderId="257" xfId="0" applyFont="1" applyBorder="1" applyAlignment="1">
      <alignment horizontal="center" vertical="center" wrapText="1"/>
    </xf>
    <xf numFmtId="0" fontId="1" fillId="0" borderId="35" xfId="0" quotePrefix="1" applyFont="1" applyFill="1" applyBorder="1" applyAlignment="1" applyProtection="1">
      <alignment horizontal="center" vertical="center"/>
    </xf>
    <xf numFmtId="1" fontId="1" fillId="0" borderId="97" xfId="0" applyNumberFormat="1" applyFont="1" applyFill="1" applyBorder="1" applyAlignment="1" applyProtection="1">
      <alignment horizontal="center" vertical="center"/>
    </xf>
    <xf numFmtId="0" fontId="22" fillId="5" borderId="258" xfId="2" applyFont="1" applyFill="1" applyBorder="1" applyAlignment="1">
      <alignment horizontal="left" vertical="center" indent="1" shrinkToFit="1"/>
    </xf>
    <xf numFmtId="0" fontId="22" fillId="0" borderId="258" xfId="2" applyFont="1" applyBorder="1" applyAlignment="1">
      <alignment horizontal="left" vertical="center" indent="1" shrinkToFit="1"/>
    </xf>
    <xf numFmtId="0" fontId="22" fillId="0" borderId="259" xfId="2" applyFont="1" applyBorder="1" applyAlignment="1">
      <alignment horizontal="left" vertical="center" indent="1" shrinkToFit="1"/>
    </xf>
    <xf numFmtId="0" fontId="22" fillId="0" borderId="260" xfId="2" applyFont="1" applyBorder="1" applyAlignment="1">
      <alignment horizontal="left" vertical="center" indent="1" shrinkToFit="1"/>
    </xf>
    <xf numFmtId="0" fontId="4" fillId="2" borderId="261" xfId="0" applyFont="1" applyFill="1" applyBorder="1" applyAlignment="1" applyProtection="1">
      <alignment horizontal="center" vertical="center"/>
    </xf>
    <xf numFmtId="0" fontId="1" fillId="2" borderId="16" xfId="0" quotePrefix="1" applyFont="1" applyFill="1" applyBorder="1" applyAlignment="1" applyProtection="1">
      <alignment horizontal="center" vertical="center"/>
    </xf>
    <xf numFmtId="0" fontId="1" fillId="2" borderId="214" xfId="0" quotePrefix="1" applyFont="1" applyFill="1" applyBorder="1" applyAlignment="1" applyProtection="1">
      <alignment horizontal="center" vertical="center"/>
    </xf>
    <xf numFmtId="0" fontId="1" fillId="2" borderId="17" xfId="0" quotePrefix="1" applyFont="1" applyFill="1" applyBorder="1" applyAlignment="1" applyProtection="1">
      <alignment horizontal="center" vertical="center"/>
    </xf>
    <xf numFmtId="0" fontId="1" fillId="0" borderId="212" xfId="0" quotePrefix="1" applyFont="1" applyFill="1" applyBorder="1" applyAlignment="1" applyProtection="1">
      <alignment horizontal="center" vertical="center"/>
    </xf>
    <xf numFmtId="0" fontId="1" fillId="0" borderId="229" xfId="0" quotePrefix="1" applyFont="1" applyBorder="1" applyAlignment="1">
      <alignment horizontal="center" vertical="center" wrapText="1"/>
    </xf>
    <xf numFmtId="0" fontId="1" fillId="0" borderId="262" xfId="0" applyFont="1" applyFill="1" applyBorder="1" applyAlignment="1" applyProtection="1">
      <alignment horizontal="center" vertical="center"/>
    </xf>
    <xf numFmtId="2" fontId="1" fillId="0" borderId="203" xfId="0" applyNumberFormat="1" applyFont="1" applyFill="1" applyBorder="1" applyAlignment="1" applyProtection="1">
      <alignment horizontal="center" vertical="center" shrinkToFit="1"/>
    </xf>
    <xf numFmtId="2" fontId="1" fillId="0" borderId="263" xfId="0" applyNumberFormat="1" applyFont="1" applyFill="1" applyBorder="1" applyAlignment="1" applyProtection="1">
      <alignment horizontal="center" vertical="center"/>
    </xf>
    <xf numFmtId="2" fontId="1" fillId="2" borderId="264" xfId="0" applyNumberFormat="1" applyFont="1" applyFill="1" applyBorder="1" applyAlignment="1" applyProtection="1">
      <alignment horizontal="center" vertical="center"/>
    </xf>
    <xf numFmtId="0" fontId="1" fillId="4" borderId="181" xfId="0" applyFont="1" applyFill="1" applyBorder="1" applyAlignment="1" applyProtection="1">
      <alignment horizontal="center" vertical="center"/>
    </xf>
    <xf numFmtId="0" fontId="1" fillId="4" borderId="190" xfId="0" applyFont="1" applyFill="1" applyBorder="1" applyAlignment="1" applyProtection="1">
      <alignment horizontal="center" vertical="center"/>
    </xf>
    <xf numFmtId="0" fontId="1" fillId="0" borderId="265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4" borderId="266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4" borderId="0" xfId="0" applyFont="1" applyFill="1" applyBorder="1" applyAlignment="1" applyProtection="1">
      <alignment horizontal="center" vertical="center"/>
    </xf>
    <xf numFmtId="0" fontId="1" fillId="0" borderId="250" xfId="0" applyFont="1" applyBorder="1" applyAlignment="1">
      <alignment horizontal="center" vertical="center" wrapText="1"/>
    </xf>
    <xf numFmtId="0" fontId="1" fillId="0" borderId="249" xfId="0" applyFont="1" applyBorder="1" applyAlignment="1">
      <alignment horizontal="center" vertical="center" wrapText="1"/>
    </xf>
    <xf numFmtId="2" fontId="1" fillId="0" borderId="152" xfId="0" applyNumberFormat="1" applyFont="1" applyFill="1" applyBorder="1" applyAlignment="1" applyProtection="1">
      <alignment horizontal="center" vertical="center"/>
    </xf>
    <xf numFmtId="2" fontId="1" fillId="0" borderId="163" xfId="0" applyNumberFormat="1" applyFont="1" applyFill="1" applyBorder="1" applyAlignment="1" applyProtection="1">
      <alignment horizontal="center" vertical="center"/>
    </xf>
    <xf numFmtId="2" fontId="1" fillId="0" borderId="146" xfId="0" applyNumberFormat="1" applyFont="1" applyFill="1" applyBorder="1" applyAlignment="1" applyProtection="1">
      <alignment horizontal="center" vertical="center"/>
    </xf>
    <xf numFmtId="0" fontId="1" fillId="4" borderId="199" xfId="0" applyFont="1" applyFill="1" applyBorder="1" applyAlignment="1" applyProtection="1">
      <alignment horizontal="center" vertical="center"/>
    </xf>
    <xf numFmtId="0" fontId="1" fillId="2" borderId="195" xfId="0" applyFont="1" applyFill="1" applyBorder="1" applyAlignment="1" applyProtection="1">
      <alignment horizontal="center" vertical="center"/>
    </xf>
    <xf numFmtId="0" fontId="1" fillId="4" borderId="267" xfId="0" quotePrefix="1" applyFont="1" applyFill="1" applyBorder="1" applyAlignment="1" applyProtection="1">
      <alignment horizontal="center" vertical="center"/>
    </xf>
    <xf numFmtId="2" fontId="1" fillId="0" borderId="106" xfId="0" applyNumberFormat="1" applyFont="1" applyBorder="1" applyAlignment="1">
      <alignment horizontal="center" vertical="center" wrapText="1"/>
    </xf>
    <xf numFmtId="2" fontId="1" fillId="0" borderId="118" xfId="0" applyNumberFormat="1" applyFont="1" applyBorder="1" applyAlignment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/>
    </xf>
    <xf numFmtId="0" fontId="1" fillId="2" borderId="86" xfId="0" applyFont="1" applyFill="1" applyBorder="1" applyAlignment="1" applyProtection="1">
      <alignment horizontal="center" vertical="center"/>
    </xf>
    <xf numFmtId="0" fontId="1" fillId="2" borderId="101" xfId="0" applyFont="1" applyFill="1" applyBorder="1" applyAlignment="1" applyProtection="1">
      <alignment horizontal="center" vertical="center"/>
    </xf>
    <xf numFmtId="0" fontId="1" fillId="0" borderId="63" xfId="0" quotePrefix="1" applyFont="1" applyFill="1" applyBorder="1" applyAlignment="1" applyProtection="1">
      <alignment horizontal="center" vertical="center"/>
    </xf>
    <xf numFmtId="0" fontId="1" fillId="0" borderId="81" xfId="0" quotePrefix="1" applyFont="1" applyFill="1" applyBorder="1" applyAlignment="1" applyProtection="1">
      <alignment horizontal="center" vertical="center"/>
    </xf>
    <xf numFmtId="0" fontId="1" fillId="0" borderId="96" xfId="0" quotePrefix="1" applyFont="1" applyFill="1" applyBorder="1" applyAlignment="1" applyProtection="1">
      <alignment horizontal="center" vertical="center"/>
    </xf>
    <xf numFmtId="0" fontId="1" fillId="0" borderId="64" xfId="0" quotePrefix="1" applyFont="1" applyFill="1" applyBorder="1" applyAlignment="1" applyProtection="1">
      <alignment horizontal="center" vertical="center"/>
    </xf>
    <xf numFmtId="2" fontId="1" fillId="0" borderId="64" xfId="0" applyNumberFormat="1" applyFont="1" applyBorder="1" applyAlignment="1">
      <alignment horizontal="center" vertical="center" wrapText="1"/>
    </xf>
    <xf numFmtId="0" fontId="1" fillId="0" borderId="268" xfId="0" quotePrefix="1" applyFont="1" applyFill="1" applyBorder="1" applyAlignment="1" applyProtection="1">
      <alignment horizontal="center" vertical="center"/>
    </xf>
    <xf numFmtId="1" fontId="1" fillId="6" borderId="101" xfId="0" applyNumberFormat="1" applyFont="1" applyFill="1" applyBorder="1" applyAlignment="1" applyProtection="1">
      <alignment horizontal="center" vertical="center"/>
    </xf>
    <xf numFmtId="2" fontId="1" fillId="6" borderId="106" xfId="0" applyNumberFormat="1" applyFont="1" applyFill="1" applyBorder="1" applyAlignment="1">
      <alignment horizontal="center" vertical="center" wrapText="1"/>
    </xf>
    <xf numFmtId="0" fontId="1" fillId="3" borderId="269" xfId="1" applyFont="1" applyFill="1" applyBorder="1" applyAlignment="1" applyProtection="1">
      <alignment horizontal="center" vertical="center"/>
    </xf>
    <xf numFmtId="0" fontId="1" fillId="3" borderId="269" xfId="1" quotePrefix="1" applyFont="1" applyFill="1" applyBorder="1" applyAlignment="1" applyProtection="1">
      <alignment horizontal="center" vertical="center"/>
    </xf>
    <xf numFmtId="0" fontId="22" fillId="0" borderId="258" xfId="2" applyFont="1" applyBorder="1" applyAlignment="1">
      <alignment horizontal="left" vertical="center" indent="1"/>
    </xf>
    <xf numFmtId="0" fontId="25" fillId="5" borderId="258" xfId="2" applyFont="1" applyFill="1" applyBorder="1" applyAlignment="1">
      <alignment horizontal="left" vertical="center" indent="1"/>
    </xf>
    <xf numFmtId="0" fontId="22" fillId="0" borderId="270" xfId="2" applyFont="1" applyBorder="1" applyAlignment="1">
      <alignment horizontal="left" vertical="center" indent="1"/>
    </xf>
    <xf numFmtId="0" fontId="22" fillId="5" borderId="270" xfId="2" applyFont="1" applyFill="1" applyBorder="1" applyAlignment="1">
      <alignment horizontal="left" vertical="center" indent="1"/>
    </xf>
    <xf numFmtId="0" fontId="22" fillId="5" borderId="258" xfId="2" applyFont="1" applyFill="1" applyBorder="1" applyAlignment="1">
      <alignment horizontal="left" vertical="center" indent="1"/>
    </xf>
    <xf numFmtId="0" fontId="16" fillId="0" borderId="116" xfId="0" applyFont="1" applyBorder="1" applyAlignment="1">
      <alignment horizontal="center" vertical="center" wrapText="1"/>
    </xf>
    <xf numFmtId="0" fontId="2" fillId="0" borderId="116" xfId="0" applyFont="1" applyBorder="1" applyAlignment="1">
      <alignment vertical="center" textRotation="90" wrapText="1"/>
    </xf>
    <xf numFmtId="0" fontId="1" fillId="0" borderId="116" xfId="0" applyFont="1" applyBorder="1" applyAlignment="1">
      <alignment horizontal="center" vertical="center" wrapText="1"/>
    </xf>
    <xf numFmtId="1" fontId="1" fillId="0" borderId="271" xfId="0" applyNumberFormat="1" applyFont="1" applyFill="1" applyBorder="1" applyAlignment="1" applyProtection="1">
      <alignment horizontal="center" vertical="center"/>
    </xf>
    <xf numFmtId="1" fontId="1" fillId="0" borderId="272" xfId="0" applyNumberFormat="1" applyFont="1" applyFill="1" applyBorder="1" applyAlignment="1" applyProtection="1">
      <alignment horizontal="center" vertical="center"/>
    </xf>
    <xf numFmtId="1" fontId="1" fillId="0" borderId="273" xfId="0" applyNumberFormat="1" applyFont="1" applyFill="1" applyBorder="1" applyAlignment="1" applyProtection="1">
      <alignment horizontal="center" vertical="center"/>
    </xf>
    <xf numFmtId="1" fontId="1" fillId="6" borderId="274" xfId="0" applyNumberFormat="1" applyFont="1" applyFill="1" applyBorder="1" applyAlignment="1" applyProtection="1">
      <alignment horizontal="center" vertical="center"/>
    </xf>
    <xf numFmtId="0" fontId="1" fillId="0" borderId="275" xfId="0" applyFont="1" applyFill="1" applyBorder="1" applyAlignment="1" applyProtection="1">
      <alignment horizontal="center" vertical="center"/>
    </xf>
    <xf numFmtId="0" fontId="1" fillId="0" borderId="276" xfId="0" quotePrefix="1" applyFont="1" applyFill="1" applyBorder="1" applyAlignment="1" applyProtection="1">
      <alignment horizontal="center" vertical="center"/>
    </xf>
    <xf numFmtId="0" fontId="1" fillId="4" borderId="277" xfId="0" applyFont="1" applyFill="1" applyBorder="1" applyAlignment="1" applyProtection="1">
      <alignment horizontal="center" vertical="center"/>
    </xf>
    <xf numFmtId="0" fontId="1" fillId="4" borderId="278" xfId="0" applyFont="1" applyFill="1" applyBorder="1" applyAlignment="1" applyProtection="1">
      <alignment horizontal="center" vertical="center"/>
    </xf>
    <xf numFmtId="2" fontId="1" fillId="2" borderId="279" xfId="0" applyNumberFormat="1" applyFont="1" applyFill="1" applyBorder="1" applyAlignment="1" applyProtection="1">
      <alignment horizontal="center" vertical="center"/>
    </xf>
    <xf numFmtId="1" fontId="1" fillId="0" borderId="280" xfId="0" applyNumberFormat="1" applyFont="1" applyFill="1" applyBorder="1" applyAlignment="1" applyProtection="1">
      <alignment horizontal="center" vertical="center"/>
    </xf>
    <xf numFmtId="1" fontId="1" fillId="0" borderId="281" xfId="0" applyNumberFormat="1" applyFont="1" applyFill="1" applyBorder="1" applyAlignment="1" applyProtection="1">
      <alignment horizontal="center" vertical="center"/>
    </xf>
    <xf numFmtId="1" fontId="1" fillId="2" borderId="16" xfId="0" applyNumberFormat="1" applyFont="1" applyFill="1" applyBorder="1" applyAlignment="1" applyProtection="1">
      <alignment horizontal="center" vertical="center" shrinkToFit="1"/>
    </xf>
    <xf numFmtId="1" fontId="1" fillId="2" borderId="279" xfId="0" applyNumberFormat="1" applyFont="1" applyFill="1" applyBorder="1" applyAlignment="1" applyProtection="1">
      <alignment horizontal="center" vertical="center" shrinkToFit="1"/>
    </xf>
    <xf numFmtId="2" fontId="1" fillId="3" borderId="282" xfId="1" applyNumberFormat="1" applyFont="1" applyFill="1" applyBorder="1" applyAlignment="1" applyProtection="1">
      <alignment horizontal="center" vertical="center"/>
    </xf>
    <xf numFmtId="2" fontId="1" fillId="3" borderId="283" xfId="1" applyNumberFormat="1" applyFont="1" applyFill="1" applyBorder="1" applyAlignment="1" applyProtection="1">
      <alignment horizontal="center" vertical="center"/>
    </xf>
    <xf numFmtId="2" fontId="1" fillId="3" borderId="276" xfId="1" quotePrefix="1" applyNumberFormat="1" applyFont="1" applyFill="1" applyBorder="1" applyAlignment="1" applyProtection="1">
      <alignment horizontal="center" vertical="center"/>
    </xf>
    <xf numFmtId="2" fontId="1" fillId="3" borderId="277" xfId="1" applyNumberFormat="1" applyFont="1" applyFill="1" applyBorder="1" applyAlignment="1" applyProtection="1">
      <alignment horizontal="center" vertical="center"/>
    </xf>
    <xf numFmtId="2" fontId="1" fillId="3" borderId="277" xfId="1" quotePrefix="1" applyNumberFormat="1" applyFont="1" applyFill="1" applyBorder="1" applyAlignment="1" applyProtection="1">
      <alignment horizontal="center" vertical="center"/>
    </xf>
    <xf numFmtId="2" fontId="1" fillId="3" borderId="282" xfId="1" quotePrefix="1" applyNumberFormat="1" applyFont="1" applyFill="1" applyBorder="1" applyAlignment="1" applyProtection="1">
      <alignment horizontal="center" vertical="center"/>
    </xf>
    <xf numFmtId="2" fontId="1" fillId="3" borderId="284" xfId="1" applyNumberFormat="1" applyFont="1" applyFill="1" applyBorder="1" applyAlignment="1" applyProtection="1">
      <alignment horizontal="center" vertical="center"/>
    </xf>
    <xf numFmtId="2" fontId="1" fillId="0" borderId="277" xfId="0" applyNumberFormat="1" applyFont="1" applyFill="1" applyBorder="1" applyAlignment="1" applyProtection="1">
      <alignment horizontal="center" vertical="center"/>
    </xf>
    <xf numFmtId="0" fontId="1" fillId="0" borderId="285" xfId="0" applyFont="1" applyFill="1" applyBorder="1" applyAlignment="1" applyProtection="1">
      <alignment horizontal="center" vertical="center"/>
    </xf>
    <xf numFmtId="2" fontId="1" fillId="0" borderId="277" xfId="0" applyNumberFormat="1" applyFont="1" applyFill="1" applyBorder="1" applyAlignment="1" applyProtection="1">
      <alignment horizontal="center" vertical="center" shrinkToFit="1"/>
    </xf>
    <xf numFmtId="0" fontId="1" fillId="2" borderId="279" xfId="0" applyFont="1" applyFill="1" applyBorder="1" applyAlignment="1" applyProtection="1">
      <alignment horizontal="center" vertical="center"/>
    </xf>
    <xf numFmtId="0" fontId="1" fillId="0" borderId="273" xfId="0" applyFont="1" applyFill="1" applyBorder="1" applyAlignment="1" applyProtection="1">
      <alignment horizontal="center" vertical="center"/>
    </xf>
    <xf numFmtId="2" fontId="1" fillId="2" borderId="279" xfId="0" quotePrefix="1" applyNumberFormat="1" applyFont="1" applyFill="1" applyBorder="1" applyAlignment="1" applyProtection="1">
      <alignment horizontal="center" vertical="center"/>
    </xf>
    <xf numFmtId="0" fontId="1" fillId="2" borderId="230" xfId="0" quotePrefix="1" applyFont="1" applyFill="1" applyBorder="1" applyAlignment="1" applyProtection="1">
      <alignment horizontal="center" vertical="center"/>
    </xf>
    <xf numFmtId="0" fontId="1" fillId="0" borderId="277" xfId="1" quotePrefix="1" applyFont="1" applyFill="1" applyBorder="1" applyAlignment="1" applyProtection="1">
      <alignment horizontal="center" vertical="center"/>
    </xf>
    <xf numFmtId="0" fontId="1" fillId="0" borderId="283" xfId="0" applyFont="1" applyFill="1" applyBorder="1" applyAlignment="1" applyProtection="1">
      <alignment horizontal="center" vertical="center"/>
    </xf>
    <xf numFmtId="2" fontId="1" fillId="2" borderId="286" xfId="0" applyNumberFormat="1" applyFont="1" applyFill="1" applyBorder="1" applyAlignment="1" applyProtection="1">
      <alignment horizontal="center" vertical="center"/>
    </xf>
    <xf numFmtId="2" fontId="2" fillId="0" borderId="106" xfId="0" applyNumberFormat="1" applyFont="1" applyBorder="1" applyAlignment="1">
      <alignment horizontal="center" vertical="center" wrapText="1"/>
    </xf>
    <xf numFmtId="1" fontId="1" fillId="0" borderId="88" xfId="0" quotePrefix="1" applyNumberFormat="1" applyFont="1" applyFill="1" applyBorder="1" applyAlignment="1" applyProtection="1">
      <alignment horizontal="center" vertical="center"/>
    </xf>
    <xf numFmtId="0" fontId="1" fillId="0" borderId="287" xfId="0" quotePrefix="1" applyFont="1" applyFill="1" applyBorder="1" applyAlignment="1" applyProtection="1">
      <alignment horizontal="center" vertical="center"/>
    </xf>
    <xf numFmtId="0" fontId="1" fillId="0" borderId="88" xfId="0" quotePrefix="1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" fillId="0" borderId="288" xfId="0" applyFont="1" applyBorder="1" applyAlignment="1">
      <alignment horizontal="center" vertical="center" wrapText="1"/>
    </xf>
    <xf numFmtId="1" fontId="1" fillId="7" borderId="21" xfId="0" applyNumberFormat="1" applyFont="1" applyFill="1" applyBorder="1" applyAlignment="1">
      <alignment horizontal="center" vertical="center" wrapText="1"/>
    </xf>
    <xf numFmtId="2" fontId="2" fillId="7" borderId="62" xfId="0" applyNumberFormat="1" applyFont="1" applyFill="1" applyBorder="1" applyAlignment="1">
      <alignment horizontal="center" vertical="center" wrapText="1"/>
    </xf>
    <xf numFmtId="0" fontId="1" fillId="7" borderId="21" xfId="0" quotePrefix="1" applyFont="1" applyFill="1" applyBorder="1" applyAlignment="1" applyProtection="1">
      <alignment horizontal="center" vertical="center"/>
    </xf>
    <xf numFmtId="0" fontId="1" fillId="7" borderId="21" xfId="0" applyFont="1" applyFill="1" applyBorder="1" applyAlignment="1">
      <alignment horizontal="center" vertical="center" wrapText="1"/>
    </xf>
    <xf numFmtId="0" fontId="1" fillId="7" borderId="62" xfId="0" applyFont="1" applyFill="1" applyBorder="1" applyAlignment="1">
      <alignment horizontal="center" vertical="center" wrapText="1"/>
    </xf>
    <xf numFmtId="1" fontId="1" fillId="7" borderId="17" xfId="0" applyNumberFormat="1" applyFont="1" applyFill="1" applyBorder="1" applyAlignment="1" applyProtection="1">
      <alignment horizontal="center" vertical="center"/>
    </xf>
    <xf numFmtId="2" fontId="1" fillId="7" borderId="125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 applyProtection="1">
      <alignment horizontal="center" vertical="center" shrinkToFit="1"/>
    </xf>
    <xf numFmtId="1" fontId="1" fillId="0" borderId="289" xfId="0" applyNumberFormat="1" applyFont="1" applyFill="1" applyBorder="1" applyAlignment="1" applyProtection="1">
      <alignment horizontal="center" vertical="center"/>
    </xf>
    <xf numFmtId="0" fontId="5" fillId="0" borderId="132" xfId="0" quotePrefix="1" applyFont="1" applyBorder="1" applyAlignment="1">
      <alignment horizontal="center" vertical="center" wrapText="1"/>
    </xf>
    <xf numFmtId="0" fontId="5" fillId="0" borderId="133" xfId="0" quotePrefix="1" applyFont="1" applyBorder="1" applyAlignment="1">
      <alignment horizontal="center" vertical="center" wrapText="1"/>
    </xf>
    <xf numFmtId="0" fontId="5" fillId="0" borderId="134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5" xfId="0" applyFont="1" applyBorder="1" applyAlignment="1">
      <alignment horizontal="center" vertical="center" shrinkToFit="1"/>
    </xf>
    <xf numFmtId="0" fontId="4" fillId="0" borderId="136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wrapText="1"/>
    </xf>
    <xf numFmtId="0" fontId="4" fillId="0" borderId="13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37" xfId="0" applyNumberFormat="1" applyFont="1" applyBorder="1" applyAlignment="1">
      <alignment horizontal="center" vertical="center" wrapText="1"/>
    </xf>
    <xf numFmtId="49" fontId="1" fillId="0" borderId="107" xfId="0" applyNumberFormat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5" fillId="0" borderId="22" xfId="0" quotePrefix="1" applyFont="1" applyBorder="1" applyAlignment="1">
      <alignment horizontal="center" vertical="center" wrapText="1"/>
    </xf>
    <xf numFmtId="0" fontId="5" fillId="0" borderId="45" xfId="0" quotePrefix="1" applyFont="1" applyBorder="1" applyAlignment="1">
      <alignment horizontal="center" vertical="center" wrapText="1"/>
    </xf>
    <xf numFmtId="0" fontId="5" fillId="0" borderId="44" xfId="0" quotePrefix="1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16" fillId="0" borderId="108" xfId="0" applyFont="1" applyBorder="1" applyAlignment="1">
      <alignment horizontal="center" vertical="center" wrapText="1"/>
    </xf>
    <xf numFmtId="0" fontId="16" fillId="0" borderId="109" xfId="0" applyFont="1" applyBorder="1" applyAlignment="1">
      <alignment horizontal="center" vertical="center" wrapText="1"/>
    </xf>
    <xf numFmtId="0" fontId="16" fillId="0" borderId="110" xfId="0" applyFont="1" applyBorder="1" applyAlignment="1">
      <alignment horizontal="center" vertical="center" wrapText="1"/>
    </xf>
    <xf numFmtId="0" fontId="16" fillId="0" borderId="111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 wrapText="1"/>
    </xf>
    <xf numFmtId="0" fontId="16" fillId="0" borderId="116" xfId="0" applyFont="1" applyBorder="1" applyAlignment="1">
      <alignment horizontal="center" vertical="center" wrapText="1"/>
    </xf>
  </cellXfs>
  <cellStyles count="3">
    <cellStyle name="Normal" xfId="0" builtinId="0"/>
    <cellStyle name="Normal_ตัวชี้วัด 3_4ตรี" xfId="2"/>
    <cellStyle name="ปกติ_Sheet1" xfId="1"/>
  </cellStyles>
  <dxfs count="0"/>
  <tableStyles count="0" defaultTableStyle="TableStyleMedium2" defaultPivotStyle="PivotStyleLight16"/>
  <colors>
    <mruColors>
      <color rgb="FFFFF0E7"/>
      <color rgb="FFFFCCFF"/>
      <color rgb="FF8D42C6"/>
      <color rgb="FFFFEEDD"/>
      <color rgb="FFFFF5EB"/>
      <color rgb="FFFFF2E5"/>
      <color rgb="FF0000FF"/>
      <color rgb="FFFFEDE7"/>
      <color rgb="FFFFE8E1"/>
      <color rgb="FFFFF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O92"/>
  <sheetViews>
    <sheetView tabSelected="1" zoomScale="110" zoomScaleNormal="110" zoomScaleSheetLayoutView="100" workbookViewId="0"/>
  </sheetViews>
  <sheetFormatPr defaultRowHeight="15"/>
  <cols>
    <col min="1" max="1" width="38.7109375" style="406" customWidth="1"/>
    <col min="2" max="2" width="6.28515625" customWidth="1"/>
    <col min="3" max="9" width="5.42578125" customWidth="1"/>
    <col min="10" max="10" width="6.28515625" customWidth="1"/>
    <col min="11" max="11" width="5.42578125" customWidth="1"/>
    <col min="12" max="12" width="6.28515625" customWidth="1"/>
    <col min="13" max="19" width="5.42578125" customWidth="1"/>
    <col min="20" max="20" width="6.5703125" customWidth="1"/>
    <col min="21" max="21" width="5.42578125" customWidth="1"/>
    <col min="22" max="22" width="6.140625" customWidth="1"/>
    <col min="23" max="29" width="5.42578125" customWidth="1"/>
    <col min="30" max="30" width="6.140625" customWidth="1"/>
    <col min="31" max="31" width="5.42578125" customWidth="1"/>
    <col min="32" max="32" width="6.140625" customWidth="1"/>
    <col min="33" max="39" width="5.42578125" customWidth="1"/>
    <col min="40" max="40" width="6.42578125" customWidth="1"/>
    <col min="41" max="41" width="5.42578125" customWidth="1"/>
  </cols>
  <sheetData>
    <row r="1" spans="1:41" s="3" customFormat="1" ht="25.5" customHeight="1" thickBot="1">
      <c r="A1" s="1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25.5" customHeight="1" thickBot="1">
      <c r="A2" s="626" t="s">
        <v>0</v>
      </c>
      <c r="B2" s="616" t="s">
        <v>62</v>
      </c>
      <c r="C2" s="617"/>
      <c r="D2" s="617"/>
      <c r="E2" s="617"/>
      <c r="F2" s="617"/>
      <c r="G2" s="617"/>
      <c r="H2" s="617"/>
      <c r="I2" s="617"/>
      <c r="J2" s="617"/>
      <c r="K2" s="618"/>
      <c r="L2" s="616" t="s">
        <v>97</v>
      </c>
      <c r="M2" s="617"/>
      <c r="N2" s="617"/>
      <c r="O2" s="617"/>
      <c r="P2" s="617"/>
      <c r="Q2" s="617"/>
      <c r="R2" s="617"/>
      <c r="S2" s="617"/>
      <c r="T2" s="617"/>
      <c r="U2" s="618"/>
      <c r="V2" s="616" t="s">
        <v>61</v>
      </c>
      <c r="W2" s="617"/>
      <c r="X2" s="617"/>
      <c r="Y2" s="617"/>
      <c r="Z2" s="617"/>
      <c r="AA2" s="617"/>
      <c r="AB2" s="617"/>
      <c r="AC2" s="617"/>
      <c r="AD2" s="617"/>
      <c r="AE2" s="618"/>
      <c r="AF2" s="616" t="s">
        <v>47</v>
      </c>
      <c r="AG2" s="617"/>
      <c r="AH2" s="617"/>
      <c r="AI2" s="617"/>
      <c r="AJ2" s="617"/>
      <c r="AK2" s="617"/>
      <c r="AL2" s="617"/>
      <c r="AM2" s="617"/>
      <c r="AN2" s="617"/>
      <c r="AO2" s="618"/>
    </row>
    <row r="3" spans="1:41" ht="23.25" customHeight="1" thickBot="1">
      <c r="A3" s="627"/>
      <c r="B3" s="619" t="s">
        <v>64</v>
      </c>
      <c r="C3" s="620"/>
      <c r="D3" s="621" t="s">
        <v>65</v>
      </c>
      <c r="E3" s="622"/>
      <c r="F3" s="621" t="s">
        <v>66</v>
      </c>
      <c r="G3" s="622"/>
      <c r="H3" s="623" t="s">
        <v>67</v>
      </c>
      <c r="I3" s="623"/>
      <c r="J3" s="624" t="s">
        <v>22</v>
      </c>
      <c r="K3" s="625"/>
      <c r="L3" s="619" t="s">
        <v>64</v>
      </c>
      <c r="M3" s="620"/>
      <c r="N3" s="621" t="s">
        <v>65</v>
      </c>
      <c r="O3" s="622"/>
      <c r="P3" s="621" t="s">
        <v>66</v>
      </c>
      <c r="Q3" s="622"/>
      <c r="R3" s="623" t="s">
        <v>67</v>
      </c>
      <c r="S3" s="623"/>
      <c r="T3" s="624" t="s">
        <v>22</v>
      </c>
      <c r="U3" s="625"/>
      <c r="V3" s="619" t="s">
        <v>64</v>
      </c>
      <c r="W3" s="620"/>
      <c r="X3" s="621" t="s">
        <v>65</v>
      </c>
      <c r="Y3" s="622"/>
      <c r="Z3" s="621" t="s">
        <v>66</v>
      </c>
      <c r="AA3" s="622"/>
      <c r="AB3" s="623" t="s">
        <v>67</v>
      </c>
      <c r="AC3" s="623"/>
      <c r="AD3" s="624" t="s">
        <v>22</v>
      </c>
      <c r="AE3" s="625"/>
      <c r="AF3" s="619" t="s">
        <v>64</v>
      </c>
      <c r="AG3" s="620"/>
      <c r="AH3" s="621" t="s">
        <v>65</v>
      </c>
      <c r="AI3" s="622"/>
      <c r="AJ3" s="621" t="s">
        <v>66</v>
      </c>
      <c r="AK3" s="622"/>
      <c r="AL3" s="623" t="s">
        <v>67</v>
      </c>
      <c r="AM3" s="623"/>
      <c r="AN3" s="624" t="s">
        <v>22</v>
      </c>
      <c r="AO3" s="625"/>
    </row>
    <row r="4" spans="1:41" ht="37.5" customHeight="1" thickBot="1">
      <c r="A4" s="628"/>
      <c r="B4" s="417" t="s">
        <v>23</v>
      </c>
      <c r="C4" s="418" t="s">
        <v>68</v>
      </c>
      <c r="D4" s="419" t="s">
        <v>23</v>
      </c>
      <c r="E4" s="418" t="s">
        <v>68</v>
      </c>
      <c r="F4" s="420" t="s">
        <v>23</v>
      </c>
      <c r="G4" s="421" t="s">
        <v>68</v>
      </c>
      <c r="H4" s="419" t="s">
        <v>23</v>
      </c>
      <c r="I4" s="422" t="s">
        <v>68</v>
      </c>
      <c r="J4" s="423" t="s">
        <v>23</v>
      </c>
      <c r="K4" s="424" t="s">
        <v>68</v>
      </c>
      <c r="L4" s="417" t="s">
        <v>23</v>
      </c>
      <c r="M4" s="418" t="s">
        <v>68</v>
      </c>
      <c r="N4" s="419" t="s">
        <v>23</v>
      </c>
      <c r="O4" s="418" t="s">
        <v>68</v>
      </c>
      <c r="P4" s="420" t="s">
        <v>23</v>
      </c>
      <c r="Q4" s="421" t="s">
        <v>68</v>
      </c>
      <c r="R4" s="419" t="s">
        <v>23</v>
      </c>
      <c r="S4" s="422" t="s">
        <v>68</v>
      </c>
      <c r="T4" s="423" t="s">
        <v>23</v>
      </c>
      <c r="U4" s="424" t="s">
        <v>68</v>
      </c>
      <c r="V4" s="417" t="s">
        <v>23</v>
      </c>
      <c r="W4" s="418" t="s">
        <v>68</v>
      </c>
      <c r="X4" s="419" t="s">
        <v>23</v>
      </c>
      <c r="Y4" s="418" t="s">
        <v>68</v>
      </c>
      <c r="Z4" s="420" t="s">
        <v>23</v>
      </c>
      <c r="AA4" s="421" t="s">
        <v>68</v>
      </c>
      <c r="AB4" s="419" t="s">
        <v>23</v>
      </c>
      <c r="AC4" s="422" t="s">
        <v>68</v>
      </c>
      <c r="AD4" s="423" t="s">
        <v>23</v>
      </c>
      <c r="AE4" s="424" t="s">
        <v>68</v>
      </c>
      <c r="AF4" s="417" t="s">
        <v>23</v>
      </c>
      <c r="AG4" s="418" t="s">
        <v>68</v>
      </c>
      <c r="AH4" s="419" t="s">
        <v>23</v>
      </c>
      <c r="AI4" s="418" t="s">
        <v>68</v>
      </c>
      <c r="AJ4" s="420" t="s">
        <v>23</v>
      </c>
      <c r="AK4" s="421" t="s">
        <v>68</v>
      </c>
      <c r="AL4" s="419" t="s">
        <v>23</v>
      </c>
      <c r="AM4" s="422" t="s">
        <v>68</v>
      </c>
      <c r="AN4" s="423" t="s">
        <v>23</v>
      </c>
      <c r="AO4" s="424" t="s">
        <v>68</v>
      </c>
    </row>
    <row r="5" spans="1:41" s="4" customFormat="1" ht="17.100000000000001" customHeight="1">
      <c r="A5" s="267" t="s">
        <v>1</v>
      </c>
      <c r="B5" s="268"/>
      <c r="C5" s="269"/>
      <c r="D5" s="268"/>
      <c r="E5" s="269"/>
      <c r="F5" s="270"/>
      <c r="G5" s="271"/>
      <c r="H5" s="268"/>
      <c r="I5" s="272"/>
      <c r="J5" s="273"/>
      <c r="K5" s="274"/>
      <c r="L5" s="268"/>
      <c r="M5" s="269"/>
      <c r="N5" s="268"/>
      <c r="O5" s="269"/>
      <c r="P5" s="270"/>
      <c r="Q5" s="271"/>
      <c r="R5" s="268"/>
      <c r="S5" s="272"/>
      <c r="T5" s="273"/>
      <c r="U5" s="274"/>
      <c r="V5" s="268"/>
      <c r="W5" s="269"/>
      <c r="X5" s="268"/>
      <c r="Y5" s="269"/>
      <c r="Z5" s="270"/>
      <c r="AA5" s="271"/>
      <c r="AB5" s="268"/>
      <c r="AC5" s="272"/>
      <c r="AD5" s="273"/>
      <c r="AE5" s="274"/>
      <c r="AF5" s="268"/>
      <c r="AG5" s="269"/>
      <c r="AH5" s="268"/>
      <c r="AI5" s="269"/>
      <c r="AJ5" s="270"/>
      <c r="AK5" s="271"/>
      <c r="AL5" s="268"/>
      <c r="AM5" s="272"/>
      <c r="AN5" s="273"/>
      <c r="AO5" s="274"/>
    </row>
    <row r="6" spans="1:41" s="4" customFormat="1" ht="17.100000000000001" customHeight="1">
      <c r="A6" s="275" t="s">
        <v>2</v>
      </c>
      <c r="B6" s="276">
        <v>55</v>
      </c>
      <c r="C6" s="278">
        <v>2.5099999999999998</v>
      </c>
      <c r="D6" s="277">
        <v>7</v>
      </c>
      <c r="E6" s="278">
        <v>2.4900000000000002</v>
      </c>
      <c r="F6" s="9" t="s">
        <v>128</v>
      </c>
      <c r="G6" s="284" t="s">
        <v>128</v>
      </c>
      <c r="H6" s="277">
        <v>1</v>
      </c>
      <c r="I6" s="280">
        <v>3.24</v>
      </c>
      <c r="J6" s="307">
        <f>SUM(B6,D6,F6,H6)</f>
        <v>63</v>
      </c>
      <c r="K6" s="282">
        <v>2.52</v>
      </c>
      <c r="L6" s="276">
        <v>60</v>
      </c>
      <c r="M6" s="278">
        <v>2.61</v>
      </c>
      <c r="N6" s="277">
        <v>11</v>
      </c>
      <c r="O6" s="278">
        <v>2.72</v>
      </c>
      <c r="P6" s="279">
        <v>1</v>
      </c>
      <c r="Q6" s="377">
        <v>3.26</v>
      </c>
      <c r="R6" s="277">
        <v>5</v>
      </c>
      <c r="S6" s="280">
        <v>2.74</v>
      </c>
      <c r="T6" s="307">
        <f>SUM(L6,N6,P6,R6)</f>
        <v>77</v>
      </c>
      <c r="U6" s="282">
        <v>2.64</v>
      </c>
      <c r="V6" s="276">
        <v>51</v>
      </c>
      <c r="W6" s="278">
        <v>2.4300000000000002</v>
      </c>
      <c r="X6" s="277">
        <v>2</v>
      </c>
      <c r="Y6" s="278">
        <v>2.69</v>
      </c>
      <c r="Z6" s="9" t="s">
        <v>128</v>
      </c>
      <c r="AA6" s="284" t="s">
        <v>128</v>
      </c>
      <c r="AB6" s="277">
        <v>2</v>
      </c>
      <c r="AC6" s="280">
        <v>3.21</v>
      </c>
      <c r="AD6" s="307">
        <f>SUM(V6,X6,Z6,AB6)</f>
        <v>55</v>
      </c>
      <c r="AE6" s="282">
        <v>2.46</v>
      </c>
      <c r="AF6" s="276">
        <v>36</v>
      </c>
      <c r="AG6" s="278">
        <v>2.23</v>
      </c>
      <c r="AH6" s="277">
        <v>6</v>
      </c>
      <c r="AI6" s="278">
        <v>2.0699999999999998</v>
      </c>
      <c r="AJ6" s="279">
        <v>2</v>
      </c>
      <c r="AK6" s="377">
        <v>2.84</v>
      </c>
      <c r="AL6" s="281">
        <v>2</v>
      </c>
      <c r="AM6" s="280">
        <v>2.83</v>
      </c>
      <c r="AN6" s="307">
        <f>SUM(AF6,AH6,AJ6,AL6)</f>
        <v>46</v>
      </c>
      <c r="AO6" s="282">
        <v>2.2599999999999998</v>
      </c>
    </row>
    <row r="7" spans="1:41" s="4" customFormat="1" ht="17.100000000000001" customHeight="1">
      <c r="A7" s="283" t="s">
        <v>26</v>
      </c>
      <c r="B7" s="9" t="s">
        <v>128</v>
      </c>
      <c r="C7" s="284" t="s">
        <v>128</v>
      </c>
      <c r="D7" s="9" t="s">
        <v>128</v>
      </c>
      <c r="E7" s="284" t="s">
        <v>128</v>
      </c>
      <c r="F7" s="9">
        <v>1</v>
      </c>
      <c r="G7" s="305">
        <v>3.13</v>
      </c>
      <c r="H7" s="9" t="s">
        <v>128</v>
      </c>
      <c r="I7" s="284" t="s">
        <v>128</v>
      </c>
      <c r="J7" s="336">
        <f t="shared" ref="J7:J13" si="0">SUM(B7,D7,F7,H7)</f>
        <v>1</v>
      </c>
      <c r="K7" s="317">
        <v>3.13</v>
      </c>
      <c r="L7" s="9" t="s">
        <v>128</v>
      </c>
      <c r="M7" s="284" t="s">
        <v>128</v>
      </c>
      <c r="N7" s="9" t="s">
        <v>128</v>
      </c>
      <c r="O7" s="284" t="s">
        <v>128</v>
      </c>
      <c r="P7" s="9" t="s">
        <v>128</v>
      </c>
      <c r="Q7" s="284" t="s">
        <v>128</v>
      </c>
      <c r="R7" s="9" t="s">
        <v>128</v>
      </c>
      <c r="S7" s="284" t="s">
        <v>128</v>
      </c>
      <c r="T7" s="9" t="s">
        <v>128</v>
      </c>
      <c r="U7" s="508" t="s">
        <v>128</v>
      </c>
      <c r="V7" s="9" t="s">
        <v>128</v>
      </c>
      <c r="W7" s="284" t="s">
        <v>128</v>
      </c>
      <c r="X7" s="9" t="s">
        <v>128</v>
      </c>
      <c r="Y7" s="284" t="s">
        <v>128</v>
      </c>
      <c r="Z7" s="9" t="s">
        <v>128</v>
      </c>
      <c r="AA7" s="284" t="s">
        <v>128</v>
      </c>
      <c r="AB7" s="9" t="s">
        <v>128</v>
      </c>
      <c r="AC7" s="284" t="s">
        <v>128</v>
      </c>
      <c r="AD7" s="9" t="s">
        <v>128</v>
      </c>
      <c r="AE7" s="508" t="s">
        <v>128</v>
      </c>
      <c r="AF7" s="9" t="s">
        <v>128</v>
      </c>
      <c r="AG7" s="284" t="s">
        <v>128</v>
      </c>
      <c r="AH7" s="9" t="s">
        <v>128</v>
      </c>
      <c r="AI7" s="284" t="s">
        <v>128</v>
      </c>
      <c r="AJ7" s="9" t="s">
        <v>128</v>
      </c>
      <c r="AK7" s="284" t="s">
        <v>128</v>
      </c>
      <c r="AL7" s="310">
        <v>1</v>
      </c>
      <c r="AM7" s="476">
        <v>3.64</v>
      </c>
      <c r="AN7" s="336">
        <f t="shared" ref="AN7:AN13" si="1">SUM(AF7,AH7,AJ7,AL7)</f>
        <v>1</v>
      </c>
      <c r="AO7" s="311">
        <v>3.64</v>
      </c>
    </row>
    <row r="8" spans="1:41" s="4" customFormat="1" ht="17.100000000000001" customHeight="1">
      <c r="A8" s="283" t="s">
        <v>69</v>
      </c>
      <c r="B8" s="9" t="s">
        <v>128</v>
      </c>
      <c r="C8" s="284" t="s">
        <v>128</v>
      </c>
      <c r="D8" s="9" t="s">
        <v>128</v>
      </c>
      <c r="E8" s="284" t="s">
        <v>128</v>
      </c>
      <c r="F8" s="9">
        <v>2</v>
      </c>
      <c r="G8" s="305">
        <v>3.68</v>
      </c>
      <c r="H8" s="9" t="s">
        <v>128</v>
      </c>
      <c r="I8" s="284" t="s">
        <v>128</v>
      </c>
      <c r="J8" s="336">
        <f t="shared" si="0"/>
        <v>2</v>
      </c>
      <c r="K8" s="466">
        <v>3.68</v>
      </c>
      <c r="L8" s="9" t="s">
        <v>128</v>
      </c>
      <c r="M8" s="284" t="s">
        <v>128</v>
      </c>
      <c r="N8" s="9" t="s">
        <v>128</v>
      </c>
      <c r="O8" s="284" t="s">
        <v>128</v>
      </c>
      <c r="P8" s="9">
        <v>4</v>
      </c>
      <c r="Q8" s="305">
        <v>3.23</v>
      </c>
      <c r="R8" s="9">
        <v>2</v>
      </c>
      <c r="S8" s="305">
        <v>3.6</v>
      </c>
      <c r="T8" s="336">
        <f t="shared" ref="T8:T13" si="2">SUM(L8,N8,P8,R8)</f>
        <v>6</v>
      </c>
      <c r="U8" s="466">
        <v>3.35</v>
      </c>
      <c r="V8" s="9" t="s">
        <v>128</v>
      </c>
      <c r="W8" s="284" t="s">
        <v>128</v>
      </c>
      <c r="X8" s="9" t="s">
        <v>128</v>
      </c>
      <c r="Y8" s="284" t="s">
        <v>128</v>
      </c>
      <c r="Z8" s="9">
        <v>3</v>
      </c>
      <c r="AA8" s="305">
        <v>3.38</v>
      </c>
      <c r="AB8" s="9">
        <v>3</v>
      </c>
      <c r="AC8" s="305">
        <v>3.73</v>
      </c>
      <c r="AD8" s="336">
        <f t="shared" ref="AD8:AD13" si="3">SUM(V8,X8,Z8,AB8)</f>
        <v>6</v>
      </c>
      <c r="AE8" s="466">
        <v>3.56</v>
      </c>
      <c r="AF8" s="9" t="s">
        <v>128</v>
      </c>
      <c r="AG8" s="284" t="s">
        <v>128</v>
      </c>
      <c r="AH8" s="9" t="s">
        <v>128</v>
      </c>
      <c r="AI8" s="284" t="s">
        <v>128</v>
      </c>
      <c r="AJ8" s="9">
        <v>2</v>
      </c>
      <c r="AK8" s="305">
        <v>3.53</v>
      </c>
      <c r="AL8" s="310">
        <v>2</v>
      </c>
      <c r="AM8" s="476">
        <v>3.32</v>
      </c>
      <c r="AN8" s="336">
        <f t="shared" si="1"/>
        <v>4</v>
      </c>
      <c r="AO8" s="466">
        <v>3.42</v>
      </c>
    </row>
    <row r="9" spans="1:41" s="4" customFormat="1" ht="17.100000000000001" customHeight="1">
      <c r="A9" s="286" t="s">
        <v>36</v>
      </c>
      <c r="B9" s="9" t="s">
        <v>128</v>
      </c>
      <c r="C9" s="284" t="s">
        <v>128</v>
      </c>
      <c r="D9" s="9" t="s">
        <v>128</v>
      </c>
      <c r="E9" s="284" t="s">
        <v>128</v>
      </c>
      <c r="F9" s="9" t="s">
        <v>128</v>
      </c>
      <c r="G9" s="284" t="s">
        <v>128</v>
      </c>
      <c r="H9" s="9" t="s">
        <v>128</v>
      </c>
      <c r="I9" s="284" t="s">
        <v>128</v>
      </c>
      <c r="J9" s="9" t="s">
        <v>128</v>
      </c>
      <c r="K9" s="508" t="s">
        <v>128</v>
      </c>
      <c r="L9" s="9" t="s">
        <v>128</v>
      </c>
      <c r="M9" s="284" t="s">
        <v>128</v>
      </c>
      <c r="N9" s="9" t="s">
        <v>128</v>
      </c>
      <c r="O9" s="284" t="s">
        <v>128</v>
      </c>
      <c r="P9" s="9" t="s">
        <v>128</v>
      </c>
      <c r="Q9" s="284" t="s">
        <v>128</v>
      </c>
      <c r="R9" s="9" t="s">
        <v>128</v>
      </c>
      <c r="S9" s="284" t="s">
        <v>128</v>
      </c>
      <c r="T9" s="9" t="s">
        <v>128</v>
      </c>
      <c r="U9" s="508" t="s">
        <v>128</v>
      </c>
      <c r="V9" s="9" t="s">
        <v>128</v>
      </c>
      <c r="W9" s="284" t="s">
        <v>128</v>
      </c>
      <c r="X9" s="9" t="s">
        <v>128</v>
      </c>
      <c r="Y9" s="284" t="s">
        <v>128</v>
      </c>
      <c r="Z9" s="9" t="s">
        <v>128</v>
      </c>
      <c r="AA9" s="284" t="s">
        <v>128</v>
      </c>
      <c r="AB9" s="9" t="s">
        <v>128</v>
      </c>
      <c r="AC9" s="284" t="s">
        <v>128</v>
      </c>
      <c r="AD9" s="9" t="s">
        <v>128</v>
      </c>
      <c r="AE9" s="508" t="s">
        <v>128</v>
      </c>
      <c r="AF9" s="9" t="s">
        <v>128</v>
      </c>
      <c r="AG9" s="284" t="s">
        <v>128</v>
      </c>
      <c r="AH9" s="9" t="s">
        <v>128</v>
      </c>
      <c r="AI9" s="284" t="s">
        <v>128</v>
      </c>
      <c r="AJ9" s="9" t="s">
        <v>128</v>
      </c>
      <c r="AK9" s="284" t="s">
        <v>128</v>
      </c>
      <c r="AL9" s="9" t="s">
        <v>128</v>
      </c>
      <c r="AM9" s="284" t="s">
        <v>128</v>
      </c>
      <c r="AN9" s="9" t="s">
        <v>128</v>
      </c>
      <c r="AO9" s="508" t="s">
        <v>128</v>
      </c>
    </row>
    <row r="10" spans="1:41" s="4" customFormat="1" ht="17.100000000000001" customHeight="1">
      <c r="A10" s="286" t="s">
        <v>70</v>
      </c>
      <c r="B10" s="9" t="s">
        <v>128</v>
      </c>
      <c r="C10" s="284" t="s">
        <v>128</v>
      </c>
      <c r="D10" s="9" t="s">
        <v>128</v>
      </c>
      <c r="E10" s="284" t="s">
        <v>128</v>
      </c>
      <c r="F10" s="9">
        <v>3</v>
      </c>
      <c r="G10" s="305">
        <v>3.88</v>
      </c>
      <c r="H10" s="20">
        <v>3</v>
      </c>
      <c r="I10" s="289">
        <v>3.58</v>
      </c>
      <c r="J10" s="336">
        <f t="shared" si="0"/>
        <v>6</v>
      </c>
      <c r="K10" s="466">
        <v>3.73</v>
      </c>
      <c r="L10" s="9" t="s">
        <v>128</v>
      </c>
      <c r="M10" s="284" t="s">
        <v>128</v>
      </c>
      <c r="N10" s="9" t="s">
        <v>128</v>
      </c>
      <c r="O10" s="284" t="s">
        <v>128</v>
      </c>
      <c r="P10" s="9">
        <v>11</v>
      </c>
      <c r="Q10" s="305">
        <v>3.61</v>
      </c>
      <c r="R10" s="20">
        <v>3</v>
      </c>
      <c r="S10" s="289">
        <v>3.67</v>
      </c>
      <c r="T10" s="336">
        <f t="shared" si="2"/>
        <v>14</v>
      </c>
      <c r="U10" s="466">
        <v>3.62</v>
      </c>
      <c r="V10" s="9" t="s">
        <v>128</v>
      </c>
      <c r="W10" s="284" t="s">
        <v>128</v>
      </c>
      <c r="X10" s="9" t="s">
        <v>128</v>
      </c>
      <c r="Y10" s="284" t="s">
        <v>128</v>
      </c>
      <c r="Z10" s="9">
        <v>5</v>
      </c>
      <c r="AA10" s="305">
        <v>3.84</v>
      </c>
      <c r="AB10" s="20">
        <v>3</v>
      </c>
      <c r="AC10" s="289">
        <v>3.64</v>
      </c>
      <c r="AD10" s="336">
        <f t="shared" si="3"/>
        <v>8</v>
      </c>
      <c r="AE10" s="288">
        <v>3.77</v>
      </c>
      <c r="AF10" s="9" t="s">
        <v>128</v>
      </c>
      <c r="AG10" s="284" t="s">
        <v>128</v>
      </c>
      <c r="AH10" s="9" t="s">
        <v>128</v>
      </c>
      <c r="AI10" s="284" t="s">
        <v>128</v>
      </c>
      <c r="AJ10" s="9">
        <v>12</v>
      </c>
      <c r="AK10" s="305">
        <v>3.39</v>
      </c>
      <c r="AL10" s="285">
        <v>2</v>
      </c>
      <c r="AM10" s="289">
        <v>3.16</v>
      </c>
      <c r="AN10" s="336">
        <f t="shared" si="1"/>
        <v>14</v>
      </c>
      <c r="AO10" s="288">
        <v>3.36</v>
      </c>
    </row>
    <row r="11" spans="1:41" s="4" customFormat="1" ht="17.100000000000001" customHeight="1">
      <c r="A11" s="286" t="s">
        <v>71</v>
      </c>
      <c r="B11" s="9" t="s">
        <v>128</v>
      </c>
      <c r="C11" s="284" t="s">
        <v>128</v>
      </c>
      <c r="D11" s="9" t="s">
        <v>128</v>
      </c>
      <c r="E11" s="284" t="s">
        <v>128</v>
      </c>
      <c r="F11" s="9">
        <v>3</v>
      </c>
      <c r="G11" s="305">
        <v>3.26</v>
      </c>
      <c r="H11" s="20">
        <v>1</v>
      </c>
      <c r="I11" s="289">
        <v>3.3</v>
      </c>
      <c r="J11" s="336">
        <f t="shared" si="0"/>
        <v>4</v>
      </c>
      <c r="K11" s="466">
        <v>3.27</v>
      </c>
      <c r="L11" s="9" t="s">
        <v>128</v>
      </c>
      <c r="M11" s="284" t="s">
        <v>128</v>
      </c>
      <c r="N11" s="9" t="s">
        <v>128</v>
      </c>
      <c r="O11" s="284" t="s">
        <v>128</v>
      </c>
      <c r="P11" s="9">
        <v>9</v>
      </c>
      <c r="Q11" s="305">
        <v>3.37</v>
      </c>
      <c r="R11" s="20">
        <v>3</v>
      </c>
      <c r="S11" s="289">
        <v>3.79</v>
      </c>
      <c r="T11" s="336">
        <f t="shared" si="2"/>
        <v>12</v>
      </c>
      <c r="U11" s="466">
        <v>3.48</v>
      </c>
      <c r="V11" s="9" t="s">
        <v>128</v>
      </c>
      <c r="W11" s="284" t="s">
        <v>128</v>
      </c>
      <c r="X11" s="9" t="s">
        <v>128</v>
      </c>
      <c r="Y11" s="284" t="s">
        <v>128</v>
      </c>
      <c r="Z11" s="9">
        <v>3</v>
      </c>
      <c r="AA11" s="305">
        <v>3.49</v>
      </c>
      <c r="AB11" s="20">
        <v>1</v>
      </c>
      <c r="AC11" s="289">
        <v>3.37</v>
      </c>
      <c r="AD11" s="336">
        <f>SUM(V11,X11,Z11,AB11)</f>
        <v>4</v>
      </c>
      <c r="AE11" s="288">
        <v>3.46</v>
      </c>
      <c r="AF11" s="9" t="s">
        <v>128</v>
      </c>
      <c r="AG11" s="284" t="s">
        <v>128</v>
      </c>
      <c r="AH11" s="9" t="s">
        <v>128</v>
      </c>
      <c r="AI11" s="284" t="s">
        <v>128</v>
      </c>
      <c r="AJ11" s="9">
        <v>10</v>
      </c>
      <c r="AK11" s="305">
        <v>3.49</v>
      </c>
      <c r="AL11" s="285">
        <v>3</v>
      </c>
      <c r="AM11" s="289">
        <v>3.19</v>
      </c>
      <c r="AN11" s="336">
        <f t="shared" si="1"/>
        <v>13</v>
      </c>
      <c r="AO11" s="288">
        <v>3.42</v>
      </c>
    </row>
    <row r="12" spans="1:41" s="4" customFormat="1" ht="17.100000000000001" customHeight="1">
      <c r="A12" s="290" t="s">
        <v>37</v>
      </c>
      <c r="B12" s="9" t="s">
        <v>128</v>
      </c>
      <c r="C12" s="284" t="s">
        <v>128</v>
      </c>
      <c r="D12" s="9" t="s">
        <v>128</v>
      </c>
      <c r="E12" s="284" t="s">
        <v>128</v>
      </c>
      <c r="F12" s="9" t="s">
        <v>128</v>
      </c>
      <c r="G12" s="284" t="s">
        <v>128</v>
      </c>
      <c r="H12" s="9" t="s">
        <v>128</v>
      </c>
      <c r="I12" s="284" t="s">
        <v>128</v>
      </c>
      <c r="J12" s="9" t="s">
        <v>128</v>
      </c>
      <c r="K12" s="508" t="s">
        <v>128</v>
      </c>
      <c r="L12" s="9" t="s">
        <v>128</v>
      </c>
      <c r="M12" s="284" t="s">
        <v>128</v>
      </c>
      <c r="N12" s="9" t="s">
        <v>128</v>
      </c>
      <c r="O12" s="284" t="s">
        <v>128</v>
      </c>
      <c r="P12" s="9">
        <v>1</v>
      </c>
      <c r="Q12" s="305">
        <v>3.42</v>
      </c>
      <c r="R12" s="9" t="s">
        <v>128</v>
      </c>
      <c r="S12" s="284" t="s">
        <v>128</v>
      </c>
      <c r="T12" s="336">
        <f t="shared" si="2"/>
        <v>1</v>
      </c>
      <c r="U12" s="311">
        <v>3.42</v>
      </c>
      <c r="V12" s="9" t="s">
        <v>128</v>
      </c>
      <c r="W12" s="284" t="s">
        <v>128</v>
      </c>
      <c r="X12" s="9" t="s">
        <v>128</v>
      </c>
      <c r="Y12" s="284" t="s">
        <v>128</v>
      </c>
      <c r="Z12" s="9" t="s">
        <v>128</v>
      </c>
      <c r="AA12" s="284" t="s">
        <v>128</v>
      </c>
      <c r="AB12" s="9" t="s">
        <v>128</v>
      </c>
      <c r="AC12" s="284" t="s">
        <v>128</v>
      </c>
      <c r="AD12" s="9" t="s">
        <v>128</v>
      </c>
      <c r="AE12" s="508" t="s">
        <v>128</v>
      </c>
      <c r="AF12" s="9" t="s">
        <v>128</v>
      </c>
      <c r="AG12" s="284" t="s">
        <v>128</v>
      </c>
      <c r="AH12" s="9" t="s">
        <v>128</v>
      </c>
      <c r="AI12" s="284" t="s">
        <v>128</v>
      </c>
      <c r="AJ12" s="9" t="s">
        <v>128</v>
      </c>
      <c r="AK12" s="284" t="s">
        <v>128</v>
      </c>
      <c r="AL12" s="9" t="s">
        <v>128</v>
      </c>
      <c r="AM12" s="284" t="s">
        <v>128</v>
      </c>
      <c r="AN12" s="9" t="s">
        <v>128</v>
      </c>
      <c r="AO12" s="508" t="s">
        <v>128</v>
      </c>
    </row>
    <row r="13" spans="1:41" s="4" customFormat="1" ht="17.100000000000001" customHeight="1">
      <c r="A13" s="291" t="s">
        <v>72</v>
      </c>
      <c r="B13" s="9" t="s">
        <v>128</v>
      </c>
      <c r="C13" s="284" t="s">
        <v>128</v>
      </c>
      <c r="D13" s="9" t="s">
        <v>128</v>
      </c>
      <c r="E13" s="284" t="s">
        <v>128</v>
      </c>
      <c r="F13" s="9">
        <v>2</v>
      </c>
      <c r="G13" s="305">
        <v>3.83</v>
      </c>
      <c r="H13" s="292">
        <v>2</v>
      </c>
      <c r="I13" s="335">
        <v>3.61</v>
      </c>
      <c r="J13" s="336">
        <f t="shared" si="0"/>
        <v>4</v>
      </c>
      <c r="K13" s="509">
        <v>3.72</v>
      </c>
      <c r="L13" s="9" t="s">
        <v>128</v>
      </c>
      <c r="M13" s="284" t="s">
        <v>128</v>
      </c>
      <c r="N13" s="9" t="s">
        <v>128</v>
      </c>
      <c r="O13" s="284" t="s">
        <v>128</v>
      </c>
      <c r="P13" s="9">
        <v>14</v>
      </c>
      <c r="Q13" s="305">
        <v>3.4</v>
      </c>
      <c r="R13" s="292">
        <v>3</v>
      </c>
      <c r="S13" s="335">
        <v>3.77</v>
      </c>
      <c r="T13" s="336">
        <f t="shared" si="2"/>
        <v>17</v>
      </c>
      <c r="U13" s="509">
        <v>3.46</v>
      </c>
      <c r="V13" s="9" t="s">
        <v>128</v>
      </c>
      <c r="W13" s="284" t="s">
        <v>128</v>
      </c>
      <c r="X13" s="9" t="s">
        <v>128</v>
      </c>
      <c r="Y13" s="284" t="s">
        <v>128</v>
      </c>
      <c r="Z13" s="9">
        <v>4</v>
      </c>
      <c r="AA13" s="305">
        <v>3.66</v>
      </c>
      <c r="AB13" s="292">
        <v>1</v>
      </c>
      <c r="AC13" s="335">
        <v>3.81</v>
      </c>
      <c r="AD13" s="336">
        <f t="shared" si="3"/>
        <v>5</v>
      </c>
      <c r="AE13" s="293">
        <v>3.69</v>
      </c>
      <c r="AF13" s="9" t="s">
        <v>128</v>
      </c>
      <c r="AG13" s="284" t="s">
        <v>128</v>
      </c>
      <c r="AH13" s="9" t="s">
        <v>128</v>
      </c>
      <c r="AI13" s="284" t="s">
        <v>128</v>
      </c>
      <c r="AJ13" s="9">
        <v>6</v>
      </c>
      <c r="AK13" s="305">
        <v>2.89</v>
      </c>
      <c r="AL13" s="292">
        <v>3</v>
      </c>
      <c r="AM13" s="335">
        <v>3.06</v>
      </c>
      <c r="AN13" s="336">
        <f t="shared" si="1"/>
        <v>9</v>
      </c>
      <c r="AO13" s="293">
        <v>2.94</v>
      </c>
    </row>
    <row r="14" spans="1:41" s="4" customFormat="1" ht="17.100000000000001" customHeight="1">
      <c r="A14" s="275" t="s">
        <v>38</v>
      </c>
      <c r="B14" s="9" t="s">
        <v>128</v>
      </c>
      <c r="C14" s="284" t="s">
        <v>128</v>
      </c>
      <c r="D14" s="9" t="s">
        <v>128</v>
      </c>
      <c r="E14" s="284" t="s">
        <v>128</v>
      </c>
      <c r="F14" s="9" t="s">
        <v>128</v>
      </c>
      <c r="G14" s="284" t="s">
        <v>128</v>
      </c>
      <c r="H14" s="9" t="s">
        <v>128</v>
      </c>
      <c r="I14" s="284" t="s">
        <v>128</v>
      </c>
      <c r="J14" s="9" t="s">
        <v>128</v>
      </c>
      <c r="K14" s="511" t="s">
        <v>128</v>
      </c>
      <c r="L14" s="9" t="s">
        <v>128</v>
      </c>
      <c r="M14" s="284" t="s">
        <v>128</v>
      </c>
      <c r="N14" s="9" t="s">
        <v>128</v>
      </c>
      <c r="O14" s="284" t="s">
        <v>128</v>
      </c>
      <c r="P14" s="9" t="s">
        <v>128</v>
      </c>
      <c r="Q14" s="284" t="s">
        <v>128</v>
      </c>
      <c r="R14" s="9" t="s">
        <v>128</v>
      </c>
      <c r="S14" s="284" t="s">
        <v>128</v>
      </c>
      <c r="T14" s="9" t="s">
        <v>128</v>
      </c>
      <c r="U14" s="511" t="s">
        <v>128</v>
      </c>
      <c r="V14" s="9" t="s">
        <v>128</v>
      </c>
      <c r="W14" s="284" t="s">
        <v>128</v>
      </c>
      <c r="X14" s="9" t="s">
        <v>128</v>
      </c>
      <c r="Y14" s="284" t="s">
        <v>128</v>
      </c>
      <c r="Z14" s="9" t="s">
        <v>128</v>
      </c>
      <c r="AA14" s="284" t="s">
        <v>128</v>
      </c>
      <c r="AB14" s="9" t="s">
        <v>128</v>
      </c>
      <c r="AC14" s="284" t="s">
        <v>128</v>
      </c>
      <c r="AD14" s="9" t="s">
        <v>128</v>
      </c>
      <c r="AE14" s="508" t="s">
        <v>128</v>
      </c>
      <c r="AF14" s="9" t="s">
        <v>128</v>
      </c>
      <c r="AG14" s="284" t="s">
        <v>128</v>
      </c>
      <c r="AH14" s="9" t="s">
        <v>128</v>
      </c>
      <c r="AI14" s="284" t="s">
        <v>128</v>
      </c>
      <c r="AJ14" s="9" t="s">
        <v>128</v>
      </c>
      <c r="AK14" s="284" t="s">
        <v>128</v>
      </c>
      <c r="AL14" s="9" t="s">
        <v>128</v>
      </c>
      <c r="AM14" s="284" t="s">
        <v>128</v>
      </c>
      <c r="AN14" s="9" t="s">
        <v>128</v>
      </c>
      <c r="AO14" s="508" t="s">
        <v>128</v>
      </c>
    </row>
    <row r="15" spans="1:41" s="4" customFormat="1" ht="17.100000000000001" customHeight="1" thickBot="1">
      <c r="A15" s="295" t="s">
        <v>3</v>
      </c>
      <c r="B15" s="10">
        <f>SUM(B6:B14)</f>
        <v>55</v>
      </c>
      <c r="C15" s="296">
        <v>2.5099999999999998</v>
      </c>
      <c r="D15" s="10">
        <f>SUM(D6:D14)</f>
        <v>7</v>
      </c>
      <c r="E15" s="296">
        <v>2.4900000000000002</v>
      </c>
      <c r="F15" s="10">
        <f>SUM(F6:F14)</f>
        <v>11</v>
      </c>
      <c r="G15" s="465">
        <v>3.59</v>
      </c>
      <c r="H15" s="10">
        <f>SUM(H6:H14)</f>
        <v>7</v>
      </c>
      <c r="I15" s="296">
        <v>3.5</v>
      </c>
      <c r="J15" s="10">
        <f>SUM(J6:J14)</f>
        <v>80</v>
      </c>
      <c r="K15" s="510">
        <v>2.75</v>
      </c>
      <c r="L15" s="10">
        <f>SUM(L6:L14)</f>
        <v>60</v>
      </c>
      <c r="M15" s="296">
        <v>2.61</v>
      </c>
      <c r="N15" s="10">
        <f>SUM(N6:N14)</f>
        <v>11</v>
      </c>
      <c r="O15" s="296">
        <v>2.72</v>
      </c>
      <c r="P15" s="10">
        <f>SUM(P6:P14)</f>
        <v>40</v>
      </c>
      <c r="Q15" s="465">
        <v>3.43</v>
      </c>
      <c r="R15" s="10">
        <f>SUM(R6:R14)</f>
        <v>16</v>
      </c>
      <c r="S15" s="296">
        <v>3.41</v>
      </c>
      <c r="T15" s="10">
        <f>SUM(T6:T14)</f>
        <v>127</v>
      </c>
      <c r="U15" s="297">
        <v>2.98</v>
      </c>
      <c r="V15" s="10">
        <f>SUM(V6:V14)</f>
        <v>51</v>
      </c>
      <c r="W15" s="296">
        <v>2.4300000000000002</v>
      </c>
      <c r="X15" s="10">
        <f>SUM(X6:X14)</f>
        <v>2</v>
      </c>
      <c r="Y15" s="296">
        <v>2.69</v>
      </c>
      <c r="Z15" s="10">
        <f>SUM(Z6:Z14)</f>
        <v>15</v>
      </c>
      <c r="AA15" s="465">
        <v>3.63</v>
      </c>
      <c r="AB15" s="10">
        <f>SUM(AB6:AB14)</f>
        <v>10</v>
      </c>
      <c r="AC15" s="296">
        <v>3.57</v>
      </c>
      <c r="AD15" s="10">
        <f>SUM(AD6:AD14)</f>
        <v>78</v>
      </c>
      <c r="AE15" s="297">
        <v>2.81</v>
      </c>
      <c r="AF15" s="10">
        <f>SUM(AF6:AF14)</f>
        <v>36</v>
      </c>
      <c r="AG15" s="296">
        <v>2.23</v>
      </c>
      <c r="AH15" s="10">
        <f>SUM(AH6:AH14)</f>
        <v>6</v>
      </c>
      <c r="AI15" s="296">
        <v>2.0699999999999998</v>
      </c>
      <c r="AJ15" s="10">
        <f>SUM(AJ6:AJ14)</f>
        <v>32</v>
      </c>
      <c r="AK15" s="465">
        <v>3.3</v>
      </c>
      <c r="AL15" s="10">
        <f>SUM(AL6:AL14)</f>
        <v>13</v>
      </c>
      <c r="AM15" s="296">
        <v>3.15</v>
      </c>
      <c r="AN15" s="10">
        <f>SUM(AN6:AN14)</f>
        <v>87</v>
      </c>
      <c r="AO15" s="297">
        <v>2.75</v>
      </c>
    </row>
    <row r="16" spans="1:41" s="4" customFormat="1" ht="17.100000000000001" customHeight="1">
      <c r="A16" s="267" t="s">
        <v>4</v>
      </c>
      <c r="B16" s="11"/>
      <c r="C16" s="298"/>
      <c r="D16" s="11"/>
      <c r="E16" s="298"/>
      <c r="F16" s="299"/>
      <c r="G16" s="300"/>
      <c r="H16" s="11"/>
      <c r="I16" s="301"/>
      <c r="J16" s="302"/>
      <c r="K16" s="303"/>
      <c r="L16" s="11"/>
      <c r="M16" s="298"/>
      <c r="N16" s="11"/>
      <c r="O16" s="298"/>
      <c r="P16" s="299"/>
      <c r="Q16" s="300"/>
      <c r="R16" s="11"/>
      <c r="S16" s="301"/>
      <c r="T16" s="302"/>
      <c r="U16" s="303"/>
      <c r="V16" s="11"/>
      <c r="W16" s="298"/>
      <c r="X16" s="11"/>
      <c r="Y16" s="298"/>
      <c r="Z16" s="299"/>
      <c r="AA16" s="300"/>
      <c r="AB16" s="11"/>
      <c r="AC16" s="301"/>
      <c r="AD16" s="302"/>
      <c r="AE16" s="303"/>
      <c r="AF16" s="11"/>
      <c r="AG16" s="298"/>
      <c r="AH16" s="11"/>
      <c r="AI16" s="298"/>
      <c r="AJ16" s="299"/>
      <c r="AK16" s="300"/>
      <c r="AL16" s="11"/>
      <c r="AM16" s="301"/>
      <c r="AN16" s="302"/>
      <c r="AO16" s="303"/>
    </row>
    <row r="17" spans="1:41" s="4" customFormat="1" ht="17.100000000000001" customHeight="1">
      <c r="A17" s="304" t="s">
        <v>27</v>
      </c>
      <c r="B17" s="9">
        <v>3</v>
      </c>
      <c r="C17" s="305">
        <v>1.87</v>
      </c>
      <c r="D17" s="306">
        <v>1</v>
      </c>
      <c r="E17" s="329">
        <v>2</v>
      </c>
      <c r="F17" s="9" t="s">
        <v>128</v>
      </c>
      <c r="G17" s="284" t="s">
        <v>128</v>
      </c>
      <c r="H17" s="9">
        <v>1</v>
      </c>
      <c r="I17" s="305">
        <v>1.72</v>
      </c>
      <c r="J17" s="307">
        <f>SUM(B17,D17,F17,H17)</f>
        <v>5</v>
      </c>
      <c r="K17" s="380">
        <v>1.86</v>
      </c>
      <c r="L17" s="9">
        <v>6</v>
      </c>
      <c r="M17" s="305">
        <v>1.99</v>
      </c>
      <c r="N17" s="306">
        <v>2</v>
      </c>
      <c r="O17" s="329">
        <v>1.91</v>
      </c>
      <c r="P17" s="9" t="s">
        <v>128</v>
      </c>
      <c r="Q17" s="284" t="s">
        <v>128</v>
      </c>
      <c r="R17" s="479">
        <v>4</v>
      </c>
      <c r="S17" s="481">
        <v>1.81</v>
      </c>
      <c r="T17" s="307">
        <f>SUM(L17,N17,P17,R17)</f>
        <v>12</v>
      </c>
      <c r="U17" s="480">
        <v>1.92</v>
      </c>
      <c r="V17" s="489">
        <v>5</v>
      </c>
      <c r="W17" s="305">
        <v>1.83</v>
      </c>
      <c r="X17" s="306">
        <v>1</v>
      </c>
      <c r="Y17" s="329">
        <v>1.83</v>
      </c>
      <c r="Z17" s="9" t="s">
        <v>128</v>
      </c>
      <c r="AA17" s="284" t="s">
        <v>128</v>
      </c>
      <c r="AB17" s="479">
        <v>2</v>
      </c>
      <c r="AC17" s="481">
        <v>1.77</v>
      </c>
      <c r="AD17" s="307">
        <f>SUM(V17,X17,Z17,AB17)</f>
        <v>8</v>
      </c>
      <c r="AE17" s="480">
        <v>1.81</v>
      </c>
      <c r="AF17" s="479">
        <v>24</v>
      </c>
      <c r="AG17" s="481">
        <v>1.79</v>
      </c>
      <c r="AH17" s="306">
        <v>7</v>
      </c>
      <c r="AI17" s="329">
        <v>1.82</v>
      </c>
      <c r="AJ17" s="9" t="s">
        <v>128</v>
      </c>
      <c r="AK17" s="284" t="s">
        <v>128</v>
      </c>
      <c r="AL17" s="9">
        <v>1</v>
      </c>
      <c r="AM17" s="305">
        <v>2.15</v>
      </c>
      <c r="AN17" s="307">
        <f>SUM(AF17,AH17,AJ17,AL17)</f>
        <v>32</v>
      </c>
      <c r="AO17" s="380">
        <v>1.81</v>
      </c>
    </row>
    <row r="18" spans="1:41" s="4" customFormat="1" ht="17.100000000000001" customHeight="1">
      <c r="A18" s="308" t="s">
        <v>28</v>
      </c>
      <c r="B18" s="9">
        <v>54</v>
      </c>
      <c r="C18" s="305">
        <v>2.36</v>
      </c>
      <c r="D18" s="9">
        <v>17</v>
      </c>
      <c r="E18" s="305">
        <v>2.46</v>
      </c>
      <c r="F18" s="9" t="s">
        <v>128</v>
      </c>
      <c r="G18" s="284" t="s">
        <v>128</v>
      </c>
      <c r="H18" s="9">
        <v>4</v>
      </c>
      <c r="I18" s="305">
        <v>2.16</v>
      </c>
      <c r="J18" s="336">
        <f t="shared" ref="J18:J21" si="4">SUM(B18,D18,F18,H18)</f>
        <v>75</v>
      </c>
      <c r="K18" s="317">
        <v>2.37</v>
      </c>
      <c r="L18" s="9">
        <v>50</v>
      </c>
      <c r="M18" s="305">
        <v>2.48</v>
      </c>
      <c r="N18" s="9">
        <v>6</v>
      </c>
      <c r="O18" s="305">
        <v>2.38</v>
      </c>
      <c r="P18" s="9" t="s">
        <v>128</v>
      </c>
      <c r="Q18" s="284" t="s">
        <v>128</v>
      </c>
      <c r="R18" s="19">
        <v>3</v>
      </c>
      <c r="S18" s="476">
        <v>2.17</v>
      </c>
      <c r="T18" s="336">
        <f t="shared" ref="T18:T21" si="5">SUM(L18,N18,P18,R18)</f>
        <v>59</v>
      </c>
      <c r="U18" s="311">
        <v>2.4500000000000002</v>
      </c>
      <c r="V18" s="490">
        <v>30</v>
      </c>
      <c r="W18" s="305">
        <v>2.44</v>
      </c>
      <c r="X18" s="9">
        <v>8</v>
      </c>
      <c r="Y18" s="305">
        <v>2.44</v>
      </c>
      <c r="Z18" s="9" t="s">
        <v>128</v>
      </c>
      <c r="AA18" s="284" t="s">
        <v>128</v>
      </c>
      <c r="AB18" s="19">
        <v>9</v>
      </c>
      <c r="AC18" s="476">
        <v>2.2200000000000002</v>
      </c>
      <c r="AD18" s="336">
        <f t="shared" ref="AD18:AD21" si="6">SUM(V18,X18,Z18,AB18)</f>
        <v>47</v>
      </c>
      <c r="AE18" s="311">
        <v>2.4</v>
      </c>
      <c r="AF18" s="9" t="s">
        <v>128</v>
      </c>
      <c r="AG18" s="284" t="s">
        <v>128</v>
      </c>
      <c r="AH18" s="9" t="s">
        <v>128</v>
      </c>
      <c r="AI18" s="284" t="s">
        <v>128</v>
      </c>
      <c r="AJ18" s="9" t="s">
        <v>128</v>
      </c>
      <c r="AK18" s="284" t="s">
        <v>128</v>
      </c>
      <c r="AL18" s="9" t="s">
        <v>128</v>
      </c>
      <c r="AM18" s="284" t="s">
        <v>128</v>
      </c>
      <c r="AN18" s="9" t="s">
        <v>128</v>
      </c>
      <c r="AO18" s="508" t="s">
        <v>128</v>
      </c>
    </row>
    <row r="19" spans="1:41" s="4" customFormat="1" ht="17.100000000000001" customHeight="1">
      <c r="A19" s="308" t="s">
        <v>29</v>
      </c>
      <c r="B19" s="9">
        <v>75</v>
      </c>
      <c r="C19" s="305">
        <v>2.54</v>
      </c>
      <c r="D19" s="9">
        <v>11</v>
      </c>
      <c r="E19" s="305">
        <v>2.46</v>
      </c>
      <c r="F19" s="9" t="s">
        <v>128</v>
      </c>
      <c r="G19" s="284" t="s">
        <v>128</v>
      </c>
      <c r="H19" s="9">
        <v>4</v>
      </c>
      <c r="I19" s="305">
        <v>2.58</v>
      </c>
      <c r="J19" s="336">
        <f t="shared" si="4"/>
        <v>90</v>
      </c>
      <c r="K19" s="317">
        <v>2.5299999999999998</v>
      </c>
      <c r="L19" s="9">
        <v>50</v>
      </c>
      <c r="M19" s="305">
        <v>2.59</v>
      </c>
      <c r="N19" s="9">
        <v>16</v>
      </c>
      <c r="O19" s="305">
        <v>2.4700000000000002</v>
      </c>
      <c r="P19" s="9" t="s">
        <v>128</v>
      </c>
      <c r="Q19" s="284" t="s">
        <v>128</v>
      </c>
      <c r="R19" s="19">
        <v>3</v>
      </c>
      <c r="S19" s="476">
        <v>2.12</v>
      </c>
      <c r="T19" s="336">
        <f t="shared" si="5"/>
        <v>69</v>
      </c>
      <c r="U19" s="311">
        <v>2.54</v>
      </c>
      <c r="V19" s="490">
        <v>26</v>
      </c>
      <c r="W19" s="305">
        <v>2.57</v>
      </c>
      <c r="X19" s="9">
        <v>16</v>
      </c>
      <c r="Y19" s="305">
        <v>2.41</v>
      </c>
      <c r="Z19" s="9" t="s">
        <v>128</v>
      </c>
      <c r="AA19" s="284" t="s">
        <v>128</v>
      </c>
      <c r="AB19" s="19">
        <v>3</v>
      </c>
      <c r="AC19" s="476">
        <v>2.04</v>
      </c>
      <c r="AD19" s="336">
        <f t="shared" si="6"/>
        <v>45</v>
      </c>
      <c r="AE19" s="311">
        <v>2.4700000000000002</v>
      </c>
      <c r="AF19" s="9" t="s">
        <v>128</v>
      </c>
      <c r="AG19" s="284" t="s">
        <v>128</v>
      </c>
      <c r="AH19" s="9" t="s">
        <v>128</v>
      </c>
      <c r="AI19" s="284" t="s">
        <v>128</v>
      </c>
      <c r="AJ19" s="9" t="s">
        <v>128</v>
      </c>
      <c r="AK19" s="284" t="s">
        <v>128</v>
      </c>
      <c r="AL19" s="9" t="s">
        <v>128</v>
      </c>
      <c r="AM19" s="284" t="s">
        <v>128</v>
      </c>
      <c r="AN19" s="9" t="s">
        <v>128</v>
      </c>
      <c r="AO19" s="508" t="s">
        <v>128</v>
      </c>
    </row>
    <row r="20" spans="1:41" s="4" customFormat="1" ht="17.100000000000001" customHeight="1">
      <c r="A20" s="308" t="s">
        <v>30</v>
      </c>
      <c r="B20" s="9">
        <v>26</v>
      </c>
      <c r="C20" s="305">
        <v>2.5499999999999998</v>
      </c>
      <c r="D20" s="9">
        <v>3</v>
      </c>
      <c r="E20" s="305">
        <v>2.2000000000000002</v>
      </c>
      <c r="F20" s="9" t="s">
        <v>128</v>
      </c>
      <c r="G20" s="284" t="s">
        <v>128</v>
      </c>
      <c r="H20" s="9">
        <v>1</v>
      </c>
      <c r="I20" s="305">
        <v>3.82</v>
      </c>
      <c r="J20" s="336">
        <f t="shared" si="4"/>
        <v>30</v>
      </c>
      <c r="K20" s="317">
        <v>2.56</v>
      </c>
      <c r="L20" s="9">
        <v>16</v>
      </c>
      <c r="M20" s="305">
        <v>2.33</v>
      </c>
      <c r="N20" s="9">
        <v>6</v>
      </c>
      <c r="O20" s="305">
        <v>2.69</v>
      </c>
      <c r="P20" s="9" t="s">
        <v>128</v>
      </c>
      <c r="Q20" s="284" t="s">
        <v>128</v>
      </c>
      <c r="R20" s="19">
        <v>4</v>
      </c>
      <c r="S20" s="476">
        <v>2.2799999999999998</v>
      </c>
      <c r="T20" s="336">
        <f t="shared" si="5"/>
        <v>26</v>
      </c>
      <c r="U20" s="311">
        <v>2.4</v>
      </c>
      <c r="V20" s="490">
        <v>17</v>
      </c>
      <c r="W20" s="305">
        <v>2.2200000000000002</v>
      </c>
      <c r="X20" s="9">
        <v>1</v>
      </c>
      <c r="Y20" s="305">
        <v>2.75</v>
      </c>
      <c r="Z20" s="9" t="s">
        <v>128</v>
      </c>
      <c r="AA20" s="284" t="s">
        <v>128</v>
      </c>
      <c r="AB20" s="19">
        <v>1</v>
      </c>
      <c r="AC20" s="476">
        <v>2.29</v>
      </c>
      <c r="AD20" s="336">
        <f t="shared" si="6"/>
        <v>19</v>
      </c>
      <c r="AE20" s="311">
        <v>2.25</v>
      </c>
      <c r="AF20" s="19">
        <v>6</v>
      </c>
      <c r="AG20" s="476">
        <v>2.13</v>
      </c>
      <c r="AH20" s="9">
        <v>1</v>
      </c>
      <c r="AI20" s="305">
        <v>1.84</v>
      </c>
      <c r="AJ20" s="9" t="s">
        <v>128</v>
      </c>
      <c r="AK20" s="284" t="s">
        <v>128</v>
      </c>
      <c r="AL20" s="9"/>
      <c r="AM20" s="305"/>
      <c r="AN20" s="336">
        <f t="shared" ref="AN20:AN23" si="7">SUM(AF20,AH20,AJ20,AL20)</f>
        <v>7</v>
      </c>
      <c r="AO20" s="317">
        <v>2.09</v>
      </c>
    </row>
    <row r="21" spans="1:41" s="4" customFormat="1" ht="17.100000000000001" customHeight="1">
      <c r="A21" s="308" t="s">
        <v>31</v>
      </c>
      <c r="B21" s="9">
        <v>29</v>
      </c>
      <c r="C21" s="305">
        <v>2.65</v>
      </c>
      <c r="D21" s="9">
        <v>11</v>
      </c>
      <c r="E21" s="305">
        <v>2.73</v>
      </c>
      <c r="F21" s="9" t="s">
        <v>128</v>
      </c>
      <c r="G21" s="284" t="s">
        <v>128</v>
      </c>
      <c r="H21" s="9">
        <v>1</v>
      </c>
      <c r="I21" s="305">
        <v>2.1800000000000002</v>
      </c>
      <c r="J21" s="336">
        <f t="shared" si="4"/>
        <v>41</v>
      </c>
      <c r="K21" s="311">
        <v>2.66</v>
      </c>
      <c r="L21" s="9">
        <v>20</v>
      </c>
      <c r="M21" s="305">
        <v>2.36</v>
      </c>
      <c r="N21" s="9">
        <v>10</v>
      </c>
      <c r="O21" s="305">
        <v>2.68</v>
      </c>
      <c r="P21" s="9" t="s">
        <v>128</v>
      </c>
      <c r="Q21" s="284" t="s">
        <v>128</v>
      </c>
      <c r="R21" s="19">
        <v>2</v>
      </c>
      <c r="S21" s="476">
        <v>3.83</v>
      </c>
      <c r="T21" s="336">
        <f t="shared" si="5"/>
        <v>32</v>
      </c>
      <c r="U21" s="311">
        <v>2.5499999999999998</v>
      </c>
      <c r="V21" s="490">
        <v>22</v>
      </c>
      <c r="W21" s="305">
        <v>2.77</v>
      </c>
      <c r="X21" s="9">
        <v>6</v>
      </c>
      <c r="Y21" s="305">
        <v>2.63</v>
      </c>
      <c r="Z21" s="9" t="s">
        <v>128</v>
      </c>
      <c r="AA21" s="284" t="s">
        <v>128</v>
      </c>
      <c r="AB21" s="19">
        <v>6</v>
      </c>
      <c r="AC21" s="476">
        <v>2.36</v>
      </c>
      <c r="AD21" s="336">
        <f t="shared" si="6"/>
        <v>34</v>
      </c>
      <c r="AE21" s="311">
        <v>2.67</v>
      </c>
      <c r="AF21" s="19">
        <v>38</v>
      </c>
      <c r="AG21" s="476">
        <v>2.75</v>
      </c>
      <c r="AH21" s="9">
        <v>14</v>
      </c>
      <c r="AI21" s="305">
        <v>2.2799999999999998</v>
      </c>
      <c r="AJ21" s="9">
        <v>1</v>
      </c>
      <c r="AK21" s="305">
        <v>3.21</v>
      </c>
      <c r="AL21" s="9">
        <v>6</v>
      </c>
      <c r="AM21" s="305">
        <v>2.27</v>
      </c>
      <c r="AN21" s="336">
        <f t="shared" si="7"/>
        <v>59</v>
      </c>
      <c r="AO21" s="311">
        <v>2.6</v>
      </c>
    </row>
    <row r="22" spans="1:41" s="4" customFormat="1" ht="17.100000000000001" customHeight="1">
      <c r="A22" s="485" t="s">
        <v>126</v>
      </c>
      <c r="B22" s="9" t="s">
        <v>128</v>
      </c>
      <c r="C22" s="284" t="s">
        <v>128</v>
      </c>
      <c r="D22" s="9" t="s">
        <v>128</v>
      </c>
      <c r="E22" s="284" t="s">
        <v>128</v>
      </c>
      <c r="F22" s="9" t="s">
        <v>128</v>
      </c>
      <c r="G22" s="284" t="s">
        <v>128</v>
      </c>
      <c r="H22" s="9" t="s">
        <v>128</v>
      </c>
      <c r="I22" s="284" t="s">
        <v>128</v>
      </c>
      <c r="J22" s="9" t="s">
        <v>128</v>
      </c>
      <c r="K22" s="508" t="s">
        <v>128</v>
      </c>
      <c r="L22" s="9" t="s">
        <v>128</v>
      </c>
      <c r="M22" s="284" t="s">
        <v>128</v>
      </c>
      <c r="N22" s="9" t="s">
        <v>128</v>
      </c>
      <c r="O22" s="284" t="s">
        <v>128</v>
      </c>
      <c r="P22" s="9" t="s">
        <v>128</v>
      </c>
      <c r="Q22" s="284" t="s">
        <v>128</v>
      </c>
      <c r="R22" s="9" t="s">
        <v>128</v>
      </c>
      <c r="S22" s="284" t="s">
        <v>128</v>
      </c>
      <c r="T22" s="9" t="s">
        <v>128</v>
      </c>
      <c r="U22" s="508" t="s">
        <v>128</v>
      </c>
      <c r="V22" s="9" t="s">
        <v>128</v>
      </c>
      <c r="W22" s="284" t="s">
        <v>128</v>
      </c>
      <c r="X22" s="9" t="s">
        <v>128</v>
      </c>
      <c r="Y22" s="284" t="s">
        <v>128</v>
      </c>
      <c r="Z22" s="9" t="s">
        <v>128</v>
      </c>
      <c r="AA22" s="284" t="s">
        <v>128</v>
      </c>
      <c r="AB22" s="9" t="s">
        <v>128</v>
      </c>
      <c r="AC22" s="284" t="s">
        <v>128</v>
      </c>
      <c r="AD22" s="9" t="s">
        <v>128</v>
      </c>
      <c r="AE22" s="508" t="s">
        <v>128</v>
      </c>
      <c r="AF22" s="19">
        <v>50</v>
      </c>
      <c r="AG22" s="476">
        <v>2.48</v>
      </c>
      <c r="AH22" s="9">
        <v>21</v>
      </c>
      <c r="AI22" s="305">
        <v>2.14</v>
      </c>
      <c r="AJ22" s="9" t="s">
        <v>128</v>
      </c>
      <c r="AK22" s="284" t="s">
        <v>128</v>
      </c>
      <c r="AL22" s="9">
        <v>6</v>
      </c>
      <c r="AM22" s="305">
        <v>2.21</v>
      </c>
      <c r="AN22" s="336">
        <f t="shared" si="7"/>
        <v>77</v>
      </c>
      <c r="AO22" s="311">
        <v>2.37</v>
      </c>
    </row>
    <row r="23" spans="1:41" s="4" customFormat="1" ht="17.100000000000001" customHeight="1">
      <c r="A23" s="485" t="s">
        <v>127</v>
      </c>
      <c r="B23" s="9" t="s">
        <v>128</v>
      </c>
      <c r="C23" s="284" t="s">
        <v>128</v>
      </c>
      <c r="D23" s="9" t="s">
        <v>128</v>
      </c>
      <c r="E23" s="284" t="s">
        <v>128</v>
      </c>
      <c r="F23" s="9" t="s">
        <v>128</v>
      </c>
      <c r="G23" s="284" t="s">
        <v>128</v>
      </c>
      <c r="H23" s="9" t="s">
        <v>128</v>
      </c>
      <c r="I23" s="284" t="s">
        <v>128</v>
      </c>
      <c r="J23" s="9" t="s">
        <v>128</v>
      </c>
      <c r="K23" s="508" t="s">
        <v>128</v>
      </c>
      <c r="L23" s="9" t="s">
        <v>128</v>
      </c>
      <c r="M23" s="284" t="s">
        <v>128</v>
      </c>
      <c r="N23" s="9"/>
      <c r="O23" s="305"/>
      <c r="P23" s="9" t="s">
        <v>128</v>
      </c>
      <c r="Q23" s="284" t="s">
        <v>128</v>
      </c>
      <c r="R23" s="9" t="s">
        <v>128</v>
      </c>
      <c r="S23" s="284" t="s">
        <v>128</v>
      </c>
      <c r="T23" s="9" t="s">
        <v>128</v>
      </c>
      <c r="U23" s="508" t="s">
        <v>128</v>
      </c>
      <c r="V23" s="9" t="s">
        <v>128</v>
      </c>
      <c r="W23" s="284" t="s">
        <v>128</v>
      </c>
      <c r="X23" s="9"/>
      <c r="Y23" s="305"/>
      <c r="Z23" s="9" t="s">
        <v>128</v>
      </c>
      <c r="AA23" s="284" t="s">
        <v>128</v>
      </c>
      <c r="AB23" s="9" t="s">
        <v>128</v>
      </c>
      <c r="AC23" s="284" t="s">
        <v>128</v>
      </c>
      <c r="AD23" s="9" t="s">
        <v>128</v>
      </c>
      <c r="AE23" s="508" t="s">
        <v>128</v>
      </c>
      <c r="AF23" s="19">
        <v>48</v>
      </c>
      <c r="AG23" s="476">
        <v>2.4900000000000002</v>
      </c>
      <c r="AH23" s="9">
        <v>7</v>
      </c>
      <c r="AI23" s="305">
        <v>2.27</v>
      </c>
      <c r="AJ23" s="9" t="s">
        <v>128</v>
      </c>
      <c r="AK23" s="284" t="s">
        <v>128</v>
      </c>
      <c r="AL23" s="9">
        <v>3</v>
      </c>
      <c r="AM23" s="305">
        <v>2.44</v>
      </c>
      <c r="AN23" s="336">
        <f t="shared" si="7"/>
        <v>58</v>
      </c>
      <c r="AO23" s="311">
        <v>2.46</v>
      </c>
    </row>
    <row r="24" spans="1:41" s="4" customFormat="1" ht="17.100000000000001" customHeight="1">
      <c r="A24" s="309" t="s">
        <v>32</v>
      </c>
      <c r="B24" s="9" t="s">
        <v>128</v>
      </c>
      <c r="C24" s="284" t="s">
        <v>128</v>
      </c>
      <c r="D24" s="9" t="s">
        <v>128</v>
      </c>
      <c r="E24" s="284" t="s">
        <v>128</v>
      </c>
      <c r="F24" s="9" t="s">
        <v>128</v>
      </c>
      <c r="G24" s="284" t="s">
        <v>128</v>
      </c>
      <c r="H24" s="9" t="s">
        <v>128</v>
      </c>
      <c r="I24" s="284" t="s">
        <v>128</v>
      </c>
      <c r="J24" s="9" t="s">
        <v>128</v>
      </c>
      <c r="K24" s="508" t="s">
        <v>128</v>
      </c>
      <c r="L24" s="9" t="s">
        <v>128</v>
      </c>
      <c r="M24" s="284" t="s">
        <v>128</v>
      </c>
      <c r="N24" s="9"/>
      <c r="O24" s="305"/>
      <c r="P24" s="9" t="s">
        <v>128</v>
      </c>
      <c r="Q24" s="284" t="s">
        <v>128</v>
      </c>
      <c r="R24" s="9" t="s">
        <v>128</v>
      </c>
      <c r="S24" s="284" t="s">
        <v>128</v>
      </c>
      <c r="T24" s="9" t="s">
        <v>128</v>
      </c>
      <c r="U24" s="508" t="s">
        <v>128</v>
      </c>
      <c r="V24" s="9" t="s">
        <v>128</v>
      </c>
      <c r="W24" s="284" t="s">
        <v>128</v>
      </c>
      <c r="X24" s="9"/>
      <c r="Y24" s="305"/>
      <c r="Z24" s="9" t="s">
        <v>128</v>
      </c>
      <c r="AA24" s="284" t="s">
        <v>128</v>
      </c>
      <c r="AB24" s="9" t="s">
        <v>128</v>
      </c>
      <c r="AC24" s="284" t="s">
        <v>128</v>
      </c>
      <c r="AD24" s="9" t="s">
        <v>128</v>
      </c>
      <c r="AE24" s="508" t="s">
        <v>128</v>
      </c>
      <c r="AF24" s="9" t="s">
        <v>128</v>
      </c>
      <c r="AG24" s="284" t="s">
        <v>128</v>
      </c>
      <c r="AH24" s="9"/>
      <c r="AI24" s="305"/>
      <c r="AJ24" s="9" t="s">
        <v>128</v>
      </c>
      <c r="AK24" s="284" t="s">
        <v>128</v>
      </c>
      <c r="AL24" s="9" t="s">
        <v>128</v>
      </c>
      <c r="AM24" s="284" t="s">
        <v>128</v>
      </c>
      <c r="AN24" s="9" t="s">
        <v>128</v>
      </c>
      <c r="AO24" s="508" t="s">
        <v>128</v>
      </c>
    </row>
    <row r="25" spans="1:41" s="4" customFormat="1" ht="17.100000000000001" customHeight="1">
      <c r="A25" s="426" t="s">
        <v>24</v>
      </c>
      <c r="B25" s="12">
        <f>SUM(B17:B24)</f>
        <v>187</v>
      </c>
      <c r="C25" s="312">
        <v>2.5</v>
      </c>
      <c r="D25" s="12">
        <f>SUM(D17:D24)</f>
        <v>43</v>
      </c>
      <c r="E25" s="312">
        <v>2.5</v>
      </c>
      <c r="F25" s="313" t="s">
        <v>128</v>
      </c>
      <c r="G25" s="314" t="s">
        <v>128</v>
      </c>
      <c r="H25" s="532">
        <f>SUM(H17:H24)</f>
        <v>11</v>
      </c>
      <c r="I25" s="312">
        <v>2.42</v>
      </c>
      <c r="J25" s="471">
        <f>SUM(J17:J24)</f>
        <v>241</v>
      </c>
      <c r="K25" s="315">
        <v>2.4900000000000002</v>
      </c>
      <c r="L25" s="12">
        <f>SUM(L17:L24)</f>
        <v>142</v>
      </c>
      <c r="M25" s="312">
        <v>2.46</v>
      </c>
      <c r="N25" s="12">
        <f>SUM(N17:N24)</f>
        <v>40</v>
      </c>
      <c r="O25" s="312">
        <v>2.5099999999999998</v>
      </c>
      <c r="P25" s="313" t="s">
        <v>128</v>
      </c>
      <c r="Q25" s="314" t="s">
        <v>128</v>
      </c>
      <c r="R25" s="536">
        <f>SUM(R17:R24)</f>
        <v>16</v>
      </c>
      <c r="S25" s="484">
        <v>2.31</v>
      </c>
      <c r="T25" s="482">
        <f>SUM(T17:T24)</f>
        <v>198</v>
      </c>
      <c r="U25" s="483">
        <v>2.46</v>
      </c>
      <c r="V25" s="471">
        <f>SUM(V17:V24)</f>
        <v>100</v>
      </c>
      <c r="W25" s="312">
        <v>2.48</v>
      </c>
      <c r="X25" s="12">
        <f>SUM(X17:X24)</f>
        <v>32</v>
      </c>
      <c r="Y25" s="312">
        <v>2.4500000000000002</v>
      </c>
      <c r="Z25" s="313" t="s">
        <v>128</v>
      </c>
      <c r="AA25" s="314" t="s">
        <v>128</v>
      </c>
      <c r="AB25" s="536">
        <f>SUM(AB17:AB24)</f>
        <v>21</v>
      </c>
      <c r="AC25" s="484">
        <v>2.19</v>
      </c>
      <c r="AD25" s="536">
        <f>SUM(AD17:AD24)</f>
        <v>153</v>
      </c>
      <c r="AE25" s="483">
        <v>2.4300000000000002</v>
      </c>
      <c r="AF25" s="12">
        <f>SUM(AF17:AF24)</f>
        <v>166</v>
      </c>
      <c r="AG25" s="484">
        <v>2.4300000000000002</v>
      </c>
      <c r="AH25" s="12">
        <f>SUM(AH17:AH24)</f>
        <v>50</v>
      </c>
      <c r="AI25" s="312">
        <v>2.15</v>
      </c>
      <c r="AJ25" s="532">
        <f>SUM(AJ17:AJ24)</f>
        <v>1</v>
      </c>
      <c r="AK25" s="491">
        <v>3.21</v>
      </c>
      <c r="AL25" s="532">
        <f>SUM(AL17:AL24)</f>
        <v>16</v>
      </c>
      <c r="AM25" s="312">
        <v>2.27</v>
      </c>
      <c r="AN25" s="471">
        <f>SUM(AN17:AN24)</f>
        <v>233</v>
      </c>
      <c r="AO25" s="315">
        <v>2.36</v>
      </c>
    </row>
    <row r="26" spans="1:41" s="4" customFormat="1" ht="17.100000000000001" customHeight="1">
      <c r="A26" s="309" t="s">
        <v>40</v>
      </c>
      <c r="B26" s="9" t="s">
        <v>128</v>
      </c>
      <c r="C26" s="284" t="s">
        <v>128</v>
      </c>
      <c r="D26" s="9" t="s">
        <v>128</v>
      </c>
      <c r="E26" s="284" t="s">
        <v>128</v>
      </c>
      <c r="F26" s="9" t="s">
        <v>128</v>
      </c>
      <c r="G26" s="284" t="s">
        <v>128</v>
      </c>
      <c r="H26" s="9" t="s">
        <v>128</v>
      </c>
      <c r="I26" s="284" t="s">
        <v>128</v>
      </c>
      <c r="J26" s="9" t="s">
        <v>128</v>
      </c>
      <c r="K26" s="508" t="s">
        <v>128</v>
      </c>
      <c r="L26" s="9" t="s">
        <v>128</v>
      </c>
      <c r="M26" s="284" t="s">
        <v>128</v>
      </c>
      <c r="N26" s="9" t="s">
        <v>128</v>
      </c>
      <c r="O26" s="284" t="s">
        <v>128</v>
      </c>
      <c r="P26" s="9" t="s">
        <v>128</v>
      </c>
      <c r="Q26" s="287" t="s">
        <v>128</v>
      </c>
      <c r="R26" s="9" t="s">
        <v>128</v>
      </c>
      <c r="S26" s="284" t="s">
        <v>128</v>
      </c>
      <c r="T26" s="9" t="s">
        <v>128</v>
      </c>
      <c r="U26" s="508" t="s">
        <v>128</v>
      </c>
      <c r="V26" s="9" t="s">
        <v>128</v>
      </c>
      <c r="W26" s="284" t="s">
        <v>128</v>
      </c>
      <c r="X26" s="9" t="s">
        <v>128</v>
      </c>
      <c r="Y26" s="284" t="s">
        <v>128</v>
      </c>
      <c r="Z26" s="9" t="s">
        <v>128</v>
      </c>
      <c r="AA26" s="284" t="s">
        <v>128</v>
      </c>
      <c r="AB26" s="9" t="s">
        <v>128</v>
      </c>
      <c r="AC26" s="287" t="s">
        <v>128</v>
      </c>
      <c r="AD26" s="9" t="s">
        <v>128</v>
      </c>
      <c r="AE26" s="508" t="s">
        <v>128</v>
      </c>
      <c r="AF26" s="19">
        <v>164</v>
      </c>
      <c r="AG26" s="476">
        <v>2.5299999999999998</v>
      </c>
      <c r="AH26" s="9">
        <v>28</v>
      </c>
      <c r="AI26" s="305">
        <v>2.82</v>
      </c>
      <c r="AJ26" s="9"/>
      <c r="AK26" s="305"/>
      <c r="AL26" s="9">
        <v>3</v>
      </c>
      <c r="AM26" s="305">
        <v>2.94</v>
      </c>
      <c r="AN26" s="336">
        <f>SUM(AF26,AH26,AJ26,AL26)</f>
        <v>195</v>
      </c>
      <c r="AO26" s="317">
        <v>2.58</v>
      </c>
    </row>
    <row r="27" spans="1:41" s="4" customFormat="1" ht="17.100000000000001" customHeight="1">
      <c r="A27" s="309" t="s">
        <v>41</v>
      </c>
      <c r="B27" s="9">
        <v>30</v>
      </c>
      <c r="C27" s="305">
        <v>2.61</v>
      </c>
      <c r="D27" s="9">
        <v>12</v>
      </c>
      <c r="E27" s="305">
        <v>2.65</v>
      </c>
      <c r="F27" s="9" t="s">
        <v>128</v>
      </c>
      <c r="G27" s="287" t="s">
        <v>128</v>
      </c>
      <c r="H27" s="9" t="s">
        <v>128</v>
      </c>
      <c r="I27" s="284" t="s">
        <v>128</v>
      </c>
      <c r="J27" s="336">
        <f t="shared" ref="J27:J30" si="8">SUM(B27,D27,F27,H27)</f>
        <v>42</v>
      </c>
      <c r="K27" s="317">
        <v>2.62</v>
      </c>
      <c r="L27" s="9">
        <v>33</v>
      </c>
      <c r="M27" s="305">
        <v>2.48</v>
      </c>
      <c r="N27" s="9">
        <v>5</v>
      </c>
      <c r="O27" s="305">
        <v>2.61</v>
      </c>
      <c r="P27" s="9" t="s">
        <v>128</v>
      </c>
      <c r="Q27" s="284" t="s">
        <v>128</v>
      </c>
      <c r="R27" s="19">
        <v>2</v>
      </c>
      <c r="S27" s="476">
        <v>2.71</v>
      </c>
      <c r="T27" s="336">
        <f t="shared" ref="T27:T29" si="9">SUM(L27,N27,P27,R27)</f>
        <v>40</v>
      </c>
      <c r="U27" s="311">
        <v>2.5099999999999998</v>
      </c>
      <c r="V27" s="490">
        <v>24</v>
      </c>
      <c r="W27" s="305">
        <v>2.2000000000000002</v>
      </c>
      <c r="X27" s="9">
        <v>6</v>
      </c>
      <c r="Y27" s="305">
        <v>2.6</v>
      </c>
      <c r="Z27" s="9" t="s">
        <v>128</v>
      </c>
      <c r="AA27" s="284" t="s">
        <v>128</v>
      </c>
      <c r="AB27" s="19">
        <v>2</v>
      </c>
      <c r="AC27" s="476">
        <v>2.84</v>
      </c>
      <c r="AD27" s="336">
        <f>SUM(V27,X27,Z27,AB27)</f>
        <v>32</v>
      </c>
      <c r="AE27" s="311">
        <v>2.31</v>
      </c>
      <c r="AF27" s="9" t="s">
        <v>128</v>
      </c>
      <c r="AG27" s="284" t="s">
        <v>128</v>
      </c>
      <c r="AH27" s="9" t="s">
        <v>128</v>
      </c>
      <c r="AI27" s="284" t="s">
        <v>128</v>
      </c>
      <c r="AJ27" s="9" t="s">
        <v>128</v>
      </c>
      <c r="AK27" s="284" t="s">
        <v>128</v>
      </c>
      <c r="AL27" s="9" t="s">
        <v>128</v>
      </c>
      <c r="AM27" s="284" t="s">
        <v>128</v>
      </c>
      <c r="AN27" s="9" t="s">
        <v>128</v>
      </c>
      <c r="AO27" s="508" t="s">
        <v>128</v>
      </c>
    </row>
    <row r="28" spans="1:41" s="4" customFormat="1" ht="17.100000000000001" customHeight="1">
      <c r="A28" s="309" t="s">
        <v>42</v>
      </c>
      <c r="B28" s="9">
        <v>59</v>
      </c>
      <c r="C28" s="305">
        <v>2.8</v>
      </c>
      <c r="D28" s="9">
        <v>13</v>
      </c>
      <c r="E28" s="305">
        <v>2.75</v>
      </c>
      <c r="F28" s="9" t="s">
        <v>128</v>
      </c>
      <c r="G28" s="284" t="s">
        <v>128</v>
      </c>
      <c r="H28" s="9">
        <v>2</v>
      </c>
      <c r="I28" s="305">
        <v>3.41</v>
      </c>
      <c r="J28" s="336">
        <f t="shared" si="8"/>
        <v>74</v>
      </c>
      <c r="K28" s="317">
        <v>2.81</v>
      </c>
      <c r="L28" s="9">
        <v>60</v>
      </c>
      <c r="M28" s="305">
        <v>2.76</v>
      </c>
      <c r="N28" s="9">
        <v>18</v>
      </c>
      <c r="O28" s="305">
        <v>2.69</v>
      </c>
      <c r="P28" s="9" t="s">
        <v>128</v>
      </c>
      <c r="Q28" s="284" t="s">
        <v>128</v>
      </c>
      <c r="R28" s="19">
        <v>1</v>
      </c>
      <c r="S28" s="476">
        <v>2.1</v>
      </c>
      <c r="T28" s="540">
        <f t="shared" si="9"/>
        <v>79</v>
      </c>
      <c r="U28" s="311">
        <v>2.74</v>
      </c>
      <c r="V28" s="490">
        <v>39</v>
      </c>
      <c r="W28" s="305">
        <v>2.61</v>
      </c>
      <c r="X28" s="9">
        <v>15</v>
      </c>
      <c r="Y28" s="305">
        <v>2.67</v>
      </c>
      <c r="Z28" s="9" t="s">
        <v>128</v>
      </c>
      <c r="AA28" s="284" t="s">
        <v>128</v>
      </c>
      <c r="AB28" s="19">
        <v>6</v>
      </c>
      <c r="AC28" s="476">
        <v>3.38</v>
      </c>
      <c r="AD28" s="336">
        <f t="shared" ref="AD28:AD29" si="10">SUM(V28,X28,Z28,AB28)</f>
        <v>60</v>
      </c>
      <c r="AE28" s="311">
        <v>2.7</v>
      </c>
      <c r="AF28" s="9" t="s">
        <v>128</v>
      </c>
      <c r="AG28" s="284" t="s">
        <v>128</v>
      </c>
      <c r="AH28" s="9" t="s">
        <v>128</v>
      </c>
      <c r="AI28" s="284" t="s">
        <v>128</v>
      </c>
      <c r="AJ28" s="9" t="s">
        <v>128</v>
      </c>
      <c r="AK28" s="284" t="s">
        <v>128</v>
      </c>
      <c r="AL28" s="9" t="s">
        <v>128</v>
      </c>
      <c r="AM28" s="284" t="s">
        <v>128</v>
      </c>
      <c r="AN28" s="9" t="s">
        <v>128</v>
      </c>
      <c r="AO28" s="508" t="s">
        <v>128</v>
      </c>
    </row>
    <row r="29" spans="1:41" s="4" customFormat="1" ht="17.100000000000001" customHeight="1">
      <c r="A29" s="309" t="s">
        <v>43</v>
      </c>
      <c r="B29" s="9" t="s">
        <v>128</v>
      </c>
      <c r="C29" s="284" t="s">
        <v>128</v>
      </c>
      <c r="D29" s="9" t="s">
        <v>128</v>
      </c>
      <c r="E29" s="284" t="s">
        <v>128</v>
      </c>
      <c r="F29" s="9" t="s">
        <v>128</v>
      </c>
      <c r="G29" s="284" t="s">
        <v>128</v>
      </c>
      <c r="H29" s="9" t="s">
        <v>128</v>
      </c>
      <c r="I29" s="284" t="s">
        <v>128</v>
      </c>
      <c r="J29" s="9" t="s">
        <v>128</v>
      </c>
      <c r="K29" s="508" t="s">
        <v>128</v>
      </c>
      <c r="L29" s="9">
        <v>17</v>
      </c>
      <c r="M29" s="305">
        <v>2.63</v>
      </c>
      <c r="N29" s="9">
        <v>7</v>
      </c>
      <c r="O29" s="305">
        <v>2.59</v>
      </c>
      <c r="P29" s="9" t="s">
        <v>128</v>
      </c>
      <c r="Q29" s="284" t="s">
        <v>128</v>
      </c>
      <c r="R29" s="19">
        <v>2</v>
      </c>
      <c r="S29" s="476">
        <v>3.65</v>
      </c>
      <c r="T29" s="540">
        <f t="shared" si="9"/>
        <v>26</v>
      </c>
      <c r="U29" s="311">
        <v>2.69</v>
      </c>
      <c r="V29" s="490">
        <v>12</v>
      </c>
      <c r="W29" s="305">
        <v>2.5099999999999998</v>
      </c>
      <c r="X29" s="9">
        <v>11</v>
      </c>
      <c r="Y29" s="305">
        <v>2.7</v>
      </c>
      <c r="Z29" s="9">
        <v>1</v>
      </c>
      <c r="AA29" s="305">
        <v>2.87</v>
      </c>
      <c r="AB29" s="19"/>
      <c r="AC29" s="476"/>
      <c r="AD29" s="336">
        <f t="shared" si="10"/>
        <v>24</v>
      </c>
      <c r="AE29" s="311">
        <v>2.61</v>
      </c>
      <c r="AF29" s="9" t="s">
        <v>128</v>
      </c>
      <c r="AG29" s="284" t="s">
        <v>128</v>
      </c>
      <c r="AH29" s="9" t="s">
        <v>128</v>
      </c>
      <c r="AI29" s="284" t="s">
        <v>128</v>
      </c>
      <c r="AJ29" s="9" t="s">
        <v>128</v>
      </c>
      <c r="AK29" s="284" t="s">
        <v>128</v>
      </c>
      <c r="AL29" s="9" t="s">
        <v>128</v>
      </c>
      <c r="AM29" s="284" t="s">
        <v>128</v>
      </c>
      <c r="AN29" s="9" t="s">
        <v>128</v>
      </c>
      <c r="AO29" s="508" t="s">
        <v>128</v>
      </c>
    </row>
    <row r="30" spans="1:41" s="4" customFormat="1" ht="17.100000000000001" customHeight="1">
      <c r="A30" s="318" t="s">
        <v>44</v>
      </c>
      <c r="B30" s="9">
        <v>12</v>
      </c>
      <c r="C30" s="305">
        <v>2.78</v>
      </c>
      <c r="D30" s="9">
        <v>3</v>
      </c>
      <c r="E30" s="305">
        <v>3.1</v>
      </c>
      <c r="F30" s="9" t="s">
        <v>128</v>
      </c>
      <c r="G30" s="284" t="s">
        <v>128</v>
      </c>
      <c r="H30" s="9" t="s">
        <v>128</v>
      </c>
      <c r="I30" s="284" t="s">
        <v>128</v>
      </c>
      <c r="J30" s="470">
        <f t="shared" si="8"/>
        <v>15</v>
      </c>
      <c r="K30" s="311">
        <v>2.84</v>
      </c>
      <c r="L30" s="9" t="s">
        <v>128</v>
      </c>
      <c r="M30" s="284" t="s">
        <v>128</v>
      </c>
      <c r="N30" s="9" t="s">
        <v>128</v>
      </c>
      <c r="O30" s="284" t="s">
        <v>128</v>
      </c>
      <c r="P30" s="9" t="s">
        <v>128</v>
      </c>
      <c r="Q30" s="284" t="s">
        <v>128</v>
      </c>
      <c r="R30" s="9" t="s">
        <v>128</v>
      </c>
      <c r="S30" s="284" t="s">
        <v>128</v>
      </c>
      <c r="T30" s="9" t="s">
        <v>128</v>
      </c>
      <c r="U30" s="508" t="s">
        <v>128</v>
      </c>
      <c r="V30" s="9" t="s">
        <v>128</v>
      </c>
      <c r="W30" s="284" t="s">
        <v>128</v>
      </c>
      <c r="X30" s="9" t="s">
        <v>128</v>
      </c>
      <c r="Y30" s="284" t="s">
        <v>128</v>
      </c>
      <c r="Z30" s="9" t="s">
        <v>128</v>
      </c>
      <c r="AA30" s="284" t="s">
        <v>128</v>
      </c>
      <c r="AB30" s="9" t="s">
        <v>128</v>
      </c>
      <c r="AC30" s="284" t="s">
        <v>128</v>
      </c>
      <c r="AD30" s="9" t="s">
        <v>128</v>
      </c>
      <c r="AE30" s="508" t="s">
        <v>128</v>
      </c>
      <c r="AF30" s="9" t="s">
        <v>128</v>
      </c>
      <c r="AG30" s="284" t="s">
        <v>128</v>
      </c>
      <c r="AH30" s="9" t="s">
        <v>128</v>
      </c>
      <c r="AI30" s="284" t="s">
        <v>128</v>
      </c>
      <c r="AJ30" s="9" t="s">
        <v>128</v>
      </c>
      <c r="AK30" s="284" t="s">
        <v>128</v>
      </c>
      <c r="AL30" s="9" t="s">
        <v>128</v>
      </c>
      <c r="AM30" s="284" t="s">
        <v>128</v>
      </c>
      <c r="AN30" s="9" t="s">
        <v>128</v>
      </c>
      <c r="AO30" s="508" t="s">
        <v>128</v>
      </c>
    </row>
    <row r="31" spans="1:41" s="4" customFormat="1" ht="17.100000000000001" customHeight="1">
      <c r="A31" s="425" t="s">
        <v>25</v>
      </c>
      <c r="B31" s="319">
        <f>SUM(B26:B30)</f>
        <v>101</v>
      </c>
      <c r="C31" s="320">
        <v>2.74</v>
      </c>
      <c r="D31" s="319">
        <f>SUM(D26:D30)</f>
        <v>28</v>
      </c>
      <c r="E31" s="320">
        <v>2.74</v>
      </c>
      <c r="F31" s="313" t="s">
        <v>128</v>
      </c>
      <c r="G31" s="314" t="s">
        <v>128</v>
      </c>
      <c r="H31" s="533">
        <f>SUM(H26:H30)</f>
        <v>2</v>
      </c>
      <c r="I31" s="320">
        <v>3.41</v>
      </c>
      <c r="J31" s="319">
        <f>SUM(J26:J30)</f>
        <v>131</v>
      </c>
      <c r="K31" s="321">
        <v>2.75</v>
      </c>
      <c r="L31" s="319">
        <f>SUM(L26:L30)</f>
        <v>110</v>
      </c>
      <c r="M31" s="320">
        <v>2.66</v>
      </c>
      <c r="N31" s="533">
        <f>SUM(N26:N30)</f>
        <v>30</v>
      </c>
      <c r="O31" s="320">
        <v>2.66</v>
      </c>
      <c r="P31" s="313" t="s">
        <v>128</v>
      </c>
      <c r="Q31" s="314" t="s">
        <v>128</v>
      </c>
      <c r="R31" s="539">
        <f>SUM(R26:R30)</f>
        <v>5</v>
      </c>
      <c r="S31" s="487">
        <v>2.96</v>
      </c>
      <c r="T31" s="539">
        <f>SUM(T26:T30)</f>
        <v>145</v>
      </c>
      <c r="U31" s="488">
        <v>2.67</v>
      </c>
      <c r="V31" s="486">
        <f>SUM(V26:V30)</f>
        <v>75</v>
      </c>
      <c r="W31" s="320">
        <v>2.46</v>
      </c>
      <c r="X31" s="533">
        <f>SUM(X26:X30)</f>
        <v>32</v>
      </c>
      <c r="Y31" s="320">
        <v>2.66</v>
      </c>
      <c r="Z31" s="545">
        <f>SUM(Z26:Z30)</f>
        <v>1</v>
      </c>
      <c r="AA31" s="492">
        <v>2.87</v>
      </c>
      <c r="AB31" s="533">
        <f>SUM(AB26:AB30)</f>
        <v>8</v>
      </c>
      <c r="AC31" s="320">
        <v>3.24</v>
      </c>
      <c r="AD31" s="319">
        <f>SUM(AD26:AD30)</f>
        <v>116</v>
      </c>
      <c r="AE31" s="321">
        <v>2.58</v>
      </c>
      <c r="AF31" s="319">
        <f>SUM(AF26:AF30)</f>
        <v>164</v>
      </c>
      <c r="AG31" s="320">
        <v>2.5299999999999998</v>
      </c>
      <c r="AH31" s="319">
        <f>SUM(AH26:AH30)</f>
        <v>28</v>
      </c>
      <c r="AI31" s="320">
        <v>2.82</v>
      </c>
      <c r="AJ31" s="547" t="s">
        <v>128</v>
      </c>
      <c r="AK31" s="492" t="s">
        <v>128</v>
      </c>
      <c r="AL31" s="533">
        <f>SUM(AL26:AL30)</f>
        <v>3</v>
      </c>
      <c r="AM31" s="320">
        <v>2.94</v>
      </c>
      <c r="AN31" s="319">
        <f>SUM(AN26:AN30)</f>
        <v>195</v>
      </c>
      <c r="AO31" s="321">
        <v>2.58</v>
      </c>
    </row>
    <row r="32" spans="1:41" s="4" customFormat="1" ht="17.100000000000001" customHeight="1" thickBot="1">
      <c r="A32" s="322" t="s">
        <v>5</v>
      </c>
      <c r="B32" s="323">
        <f>SUM(B31,B25)</f>
        <v>288</v>
      </c>
      <c r="C32" s="324">
        <v>2.58</v>
      </c>
      <c r="D32" s="323">
        <f>SUM(D31,D25)</f>
        <v>71</v>
      </c>
      <c r="E32" s="324">
        <v>2.6</v>
      </c>
      <c r="F32" s="325"/>
      <c r="G32" s="326"/>
      <c r="H32" s="13">
        <f>SUM(H31,H25)</f>
        <v>13</v>
      </c>
      <c r="I32" s="324">
        <v>2.57</v>
      </c>
      <c r="J32" s="323">
        <f>SUM(J31,J25)</f>
        <v>372</v>
      </c>
      <c r="K32" s="396">
        <v>2.58</v>
      </c>
      <c r="L32" s="323">
        <f>SUM(L31,L25)</f>
        <v>252</v>
      </c>
      <c r="M32" s="324">
        <v>2.5499999999999998</v>
      </c>
      <c r="N32" s="13">
        <f>SUM(N31,N25)</f>
        <v>70</v>
      </c>
      <c r="O32" s="324">
        <v>2.57</v>
      </c>
      <c r="P32" s="13"/>
      <c r="Q32" s="326"/>
      <c r="R32" s="13">
        <f>SUM(R31,R25)</f>
        <v>21</v>
      </c>
      <c r="S32" s="324">
        <v>2.46</v>
      </c>
      <c r="T32" s="13">
        <f>SUM(T31,T25)</f>
        <v>343</v>
      </c>
      <c r="U32" s="396">
        <v>2.5499999999999998</v>
      </c>
      <c r="V32" s="323">
        <f>SUM(V31,V25)</f>
        <v>175</v>
      </c>
      <c r="W32" s="324">
        <v>2.4700000000000002</v>
      </c>
      <c r="X32" s="13">
        <f>SUM(X31,X25)</f>
        <v>64</v>
      </c>
      <c r="Y32" s="324">
        <v>2.56</v>
      </c>
      <c r="Z32" s="546">
        <f>SUM(Z31,Z25)</f>
        <v>1</v>
      </c>
      <c r="AA32" s="395">
        <v>2.87</v>
      </c>
      <c r="AB32" s="13">
        <f>SUM(AB31,AB25)</f>
        <v>29</v>
      </c>
      <c r="AC32" s="324">
        <v>2.48</v>
      </c>
      <c r="AD32" s="323">
        <f>SUM(AD31,AD25)</f>
        <v>269</v>
      </c>
      <c r="AE32" s="396">
        <v>2.4900000000000002</v>
      </c>
      <c r="AF32" s="323">
        <f>SUM(AF31,AF25)</f>
        <v>330</v>
      </c>
      <c r="AG32" s="324">
        <v>2.48</v>
      </c>
      <c r="AH32" s="323">
        <f>SUM(AH31,AH25)</f>
        <v>78</v>
      </c>
      <c r="AI32" s="324">
        <v>2.39</v>
      </c>
      <c r="AJ32" s="546">
        <f>SUM(AJ31,AJ25)</f>
        <v>1</v>
      </c>
      <c r="AK32" s="395">
        <v>3.21</v>
      </c>
      <c r="AL32" s="13">
        <f>SUM(AL31,AL25)</f>
        <v>19</v>
      </c>
      <c r="AM32" s="324">
        <v>2.37</v>
      </c>
      <c r="AN32" s="323">
        <f>SUM(AN31,AN25)</f>
        <v>428</v>
      </c>
      <c r="AO32" s="396">
        <v>2.46</v>
      </c>
    </row>
    <row r="33" spans="1:41" s="4" customFormat="1" ht="17.100000000000001" customHeight="1">
      <c r="A33" s="267" t="s">
        <v>6</v>
      </c>
      <c r="B33" s="327"/>
      <c r="C33" s="464"/>
      <c r="D33" s="11"/>
      <c r="E33" s="298"/>
      <c r="F33" s="299"/>
      <c r="G33" s="300"/>
      <c r="H33" s="11"/>
      <c r="I33" s="301"/>
      <c r="J33" s="302"/>
      <c r="K33" s="303"/>
      <c r="L33" s="327"/>
      <c r="M33" s="298"/>
      <c r="N33" s="11"/>
      <c r="O33" s="298"/>
      <c r="P33" s="534"/>
      <c r="Q33" s="300"/>
      <c r="R33" s="11"/>
      <c r="S33" s="298"/>
      <c r="T33" s="11"/>
      <c r="U33" s="303"/>
      <c r="V33" s="327"/>
      <c r="W33" s="464"/>
      <c r="X33" s="11"/>
      <c r="Y33" s="464"/>
      <c r="Z33" s="534"/>
      <c r="AA33" s="493"/>
      <c r="AB33" s="11"/>
      <c r="AC33" s="496"/>
      <c r="AD33" s="302"/>
      <c r="AE33" s="497"/>
      <c r="AF33" s="327"/>
      <c r="AG33" s="464"/>
      <c r="AH33" s="11"/>
      <c r="AI33" s="464"/>
      <c r="AJ33" s="299"/>
      <c r="AK33" s="493"/>
      <c r="AL33" s="11"/>
      <c r="AM33" s="496"/>
      <c r="AN33" s="302"/>
      <c r="AO33" s="497"/>
    </row>
    <row r="34" spans="1:41" s="4" customFormat="1" ht="17.100000000000001" customHeight="1">
      <c r="A34" s="275" t="s">
        <v>7</v>
      </c>
      <c r="B34" s="328">
        <v>85</v>
      </c>
      <c r="C34" s="329">
        <v>2.57</v>
      </c>
      <c r="D34" s="306">
        <v>9</v>
      </c>
      <c r="E34" s="329">
        <v>2.65</v>
      </c>
      <c r="F34" s="9" t="s">
        <v>128</v>
      </c>
      <c r="G34" s="284" t="s">
        <v>128</v>
      </c>
      <c r="H34" s="537">
        <v>12</v>
      </c>
      <c r="I34" s="331">
        <v>2.5499999999999998</v>
      </c>
      <c r="J34" s="307">
        <f t="shared" ref="J34:J36" si="11">SUM(B34,D34,F34,H34)</f>
        <v>106</v>
      </c>
      <c r="K34" s="380">
        <v>2.57</v>
      </c>
      <c r="L34" s="328">
        <v>82</v>
      </c>
      <c r="M34" s="329">
        <v>2.4900000000000002</v>
      </c>
      <c r="N34" s="306">
        <v>20</v>
      </c>
      <c r="O34" s="329">
        <v>2.44</v>
      </c>
      <c r="P34" s="9" t="s">
        <v>128</v>
      </c>
      <c r="Q34" s="284" t="s">
        <v>128</v>
      </c>
      <c r="R34" s="537">
        <v>3</v>
      </c>
      <c r="S34" s="542">
        <v>2.48</v>
      </c>
      <c r="T34" s="541">
        <f t="shared" ref="T34:T36" si="12">SUM(L34,N34,P34,R34)</f>
        <v>105</v>
      </c>
      <c r="U34" s="380">
        <v>2.48</v>
      </c>
      <c r="V34" s="328">
        <v>28</v>
      </c>
      <c r="W34" s="329">
        <v>2.6</v>
      </c>
      <c r="X34" s="306">
        <v>16</v>
      </c>
      <c r="Y34" s="329">
        <v>2.17</v>
      </c>
      <c r="Z34" s="9" t="s">
        <v>128</v>
      </c>
      <c r="AA34" s="284" t="s">
        <v>128</v>
      </c>
      <c r="AB34" s="537">
        <v>16</v>
      </c>
      <c r="AC34" s="331">
        <v>2.33</v>
      </c>
      <c r="AD34" s="307">
        <f t="shared" ref="AD34:AD36" si="13">SUM(V34,X34,Z34,AB34)</f>
        <v>60</v>
      </c>
      <c r="AE34" s="480">
        <v>2.41</v>
      </c>
      <c r="AF34" s="328">
        <v>31</v>
      </c>
      <c r="AG34" s="329">
        <v>2.2200000000000002</v>
      </c>
      <c r="AH34" s="306">
        <v>11</v>
      </c>
      <c r="AI34" s="329">
        <v>2.0099999999999998</v>
      </c>
      <c r="AJ34" s="9" t="s">
        <v>128</v>
      </c>
      <c r="AK34" s="284" t="s">
        <v>128</v>
      </c>
      <c r="AL34" s="330">
        <v>5</v>
      </c>
      <c r="AM34" s="331">
        <v>2.58</v>
      </c>
      <c r="AN34" s="307">
        <f t="shared" ref="AN34:AN36" si="14">SUM(AF34,AH34,AJ34,AL34)</f>
        <v>47</v>
      </c>
      <c r="AO34" s="480">
        <v>2.21</v>
      </c>
    </row>
    <row r="35" spans="1:41" s="4" customFormat="1" ht="17.100000000000001" customHeight="1">
      <c r="A35" s="286" t="s">
        <v>8</v>
      </c>
      <c r="B35" s="332">
        <v>62</v>
      </c>
      <c r="C35" s="333">
        <v>2.4300000000000002</v>
      </c>
      <c r="D35" s="334">
        <v>16</v>
      </c>
      <c r="E35" s="333">
        <v>2.29</v>
      </c>
      <c r="F35" s="9" t="s">
        <v>128</v>
      </c>
      <c r="G35" s="284" t="s">
        <v>128</v>
      </c>
      <c r="H35" s="25">
        <v>10</v>
      </c>
      <c r="I35" s="335">
        <v>1.99</v>
      </c>
      <c r="J35" s="336">
        <v>88</v>
      </c>
      <c r="K35" s="337">
        <v>2.36</v>
      </c>
      <c r="L35" s="332">
        <v>52</v>
      </c>
      <c r="M35" s="333">
        <v>2.44</v>
      </c>
      <c r="N35" s="334">
        <v>22</v>
      </c>
      <c r="O35" s="333">
        <v>2.2200000000000002</v>
      </c>
      <c r="P35" s="9" t="s">
        <v>128</v>
      </c>
      <c r="Q35" s="284" t="s">
        <v>128</v>
      </c>
      <c r="R35" s="25">
        <v>6</v>
      </c>
      <c r="S35" s="543">
        <v>2.2999999999999998</v>
      </c>
      <c r="T35" s="540">
        <f t="shared" si="12"/>
        <v>80</v>
      </c>
      <c r="U35" s="337">
        <v>2.37</v>
      </c>
      <c r="V35" s="332">
        <v>39</v>
      </c>
      <c r="W35" s="333">
        <v>2.2799999999999998</v>
      </c>
      <c r="X35" s="334">
        <v>24</v>
      </c>
      <c r="Y35" s="333">
        <v>2.21</v>
      </c>
      <c r="Z35" s="9" t="s">
        <v>128</v>
      </c>
      <c r="AA35" s="284" t="s">
        <v>128</v>
      </c>
      <c r="AB35" s="25">
        <v>10</v>
      </c>
      <c r="AC35" s="335">
        <v>2.04</v>
      </c>
      <c r="AD35" s="336">
        <f t="shared" si="13"/>
        <v>73</v>
      </c>
      <c r="AE35" s="293">
        <v>2.2200000000000002</v>
      </c>
      <c r="AF35" s="332">
        <v>31</v>
      </c>
      <c r="AG35" s="333">
        <v>2.15</v>
      </c>
      <c r="AH35" s="334">
        <v>16</v>
      </c>
      <c r="AI35" s="333">
        <v>1.84</v>
      </c>
      <c r="AJ35" s="9" t="s">
        <v>128</v>
      </c>
      <c r="AK35" s="284" t="s">
        <v>128</v>
      </c>
      <c r="AL35" s="292">
        <v>7</v>
      </c>
      <c r="AM35" s="335">
        <v>1.41</v>
      </c>
      <c r="AN35" s="336">
        <f t="shared" si="14"/>
        <v>54</v>
      </c>
      <c r="AO35" s="293">
        <v>1.96</v>
      </c>
    </row>
    <row r="36" spans="1:41" s="4" customFormat="1" ht="17.100000000000001" customHeight="1">
      <c r="A36" s="275" t="s">
        <v>9</v>
      </c>
      <c r="B36" s="338">
        <v>52</v>
      </c>
      <c r="C36" s="340">
        <v>2.35</v>
      </c>
      <c r="D36" s="339">
        <v>5</v>
      </c>
      <c r="E36" s="340">
        <v>2.31</v>
      </c>
      <c r="F36" s="9" t="s">
        <v>128</v>
      </c>
      <c r="G36" s="284" t="s">
        <v>128</v>
      </c>
      <c r="H36" s="14">
        <v>2</v>
      </c>
      <c r="I36" s="342">
        <v>2.88</v>
      </c>
      <c r="J36" s="470">
        <f t="shared" si="11"/>
        <v>59</v>
      </c>
      <c r="K36" s="343">
        <v>2.36</v>
      </c>
      <c r="L36" s="338">
        <v>51</v>
      </c>
      <c r="M36" s="340">
        <v>2.2799999999999998</v>
      </c>
      <c r="N36" s="339">
        <v>10</v>
      </c>
      <c r="O36" s="340">
        <v>2.25</v>
      </c>
      <c r="P36" s="9" t="s">
        <v>128</v>
      </c>
      <c r="Q36" s="284" t="s">
        <v>128</v>
      </c>
      <c r="R36" s="14">
        <v>4</v>
      </c>
      <c r="S36" s="544">
        <v>3.01</v>
      </c>
      <c r="T36" s="540">
        <f t="shared" si="12"/>
        <v>65</v>
      </c>
      <c r="U36" s="343">
        <v>2.3199999999999998</v>
      </c>
      <c r="V36" s="338">
        <v>41</v>
      </c>
      <c r="W36" s="340">
        <v>2.46</v>
      </c>
      <c r="X36" s="339">
        <v>22</v>
      </c>
      <c r="Y36" s="340">
        <v>2.09</v>
      </c>
      <c r="Z36" s="9" t="s">
        <v>128</v>
      </c>
      <c r="AA36" s="284" t="s">
        <v>128</v>
      </c>
      <c r="AB36" s="25">
        <v>3</v>
      </c>
      <c r="AC36" s="335">
        <v>3.35</v>
      </c>
      <c r="AD36" s="336">
        <f t="shared" si="13"/>
        <v>66</v>
      </c>
      <c r="AE36" s="293">
        <v>2.37</v>
      </c>
      <c r="AF36" s="338">
        <v>55</v>
      </c>
      <c r="AG36" s="340">
        <v>2.36</v>
      </c>
      <c r="AH36" s="339">
        <v>17</v>
      </c>
      <c r="AI36" s="340">
        <v>2.09</v>
      </c>
      <c r="AJ36" s="341">
        <v>1</v>
      </c>
      <c r="AK36" s="494">
        <v>1.8</v>
      </c>
      <c r="AL36" s="14">
        <v>3</v>
      </c>
      <c r="AM36" s="342">
        <v>3.7</v>
      </c>
      <c r="AN36" s="316">
        <f t="shared" si="14"/>
        <v>76</v>
      </c>
      <c r="AO36" s="294">
        <v>2.34</v>
      </c>
    </row>
    <row r="37" spans="1:41" s="4" customFormat="1" ht="17.100000000000001" customHeight="1" thickBot="1">
      <c r="A37" s="344" t="s">
        <v>10</v>
      </c>
      <c r="B37" s="345">
        <f>SUM(B34:B36)</f>
        <v>199</v>
      </c>
      <c r="C37" s="347">
        <v>2.4700000000000002</v>
      </c>
      <c r="D37" s="345">
        <f>SUM(D34:D36)</f>
        <v>30</v>
      </c>
      <c r="E37" s="347">
        <v>2.4</v>
      </c>
      <c r="F37" s="325"/>
      <c r="G37" s="346"/>
      <c r="H37" s="535">
        <f>SUM(H34:H36)</f>
        <v>24</v>
      </c>
      <c r="I37" s="347">
        <v>2.34</v>
      </c>
      <c r="J37" s="345">
        <f>SUM(J34:J36)</f>
        <v>253</v>
      </c>
      <c r="K37" s="348">
        <v>2.4500000000000002</v>
      </c>
      <c r="L37" s="345">
        <f>SUM(L34:L36)</f>
        <v>185</v>
      </c>
      <c r="M37" s="347">
        <v>2.42</v>
      </c>
      <c r="N37" s="535">
        <f>SUM(N34:N36)</f>
        <v>52</v>
      </c>
      <c r="O37" s="347">
        <v>2.31</v>
      </c>
      <c r="P37" s="535"/>
      <c r="Q37" s="495"/>
      <c r="R37" s="535">
        <f>SUM(R34:R36)</f>
        <v>13</v>
      </c>
      <c r="S37" s="347">
        <v>2.56</v>
      </c>
      <c r="T37" s="538">
        <f>SUM(T34:T36)</f>
        <v>250</v>
      </c>
      <c r="U37" s="348">
        <v>2.4</v>
      </c>
      <c r="V37" s="345">
        <f>SUM(V34:V36)</f>
        <v>108</v>
      </c>
      <c r="W37" s="347">
        <v>2.4300000000000002</v>
      </c>
      <c r="X37" s="535">
        <f>SUM(X34:X36)</f>
        <v>62</v>
      </c>
      <c r="Y37" s="347">
        <v>2.16</v>
      </c>
      <c r="Z37" s="535"/>
      <c r="AA37" s="495"/>
      <c r="AB37" s="538">
        <f>SUM(AB34:AB36)</f>
        <v>29</v>
      </c>
      <c r="AC37" s="499">
        <v>2.34</v>
      </c>
      <c r="AD37" s="498">
        <f>SUM(AD34:AD36)</f>
        <v>199</v>
      </c>
      <c r="AE37" s="500">
        <v>2.33</v>
      </c>
      <c r="AF37" s="345">
        <f>SUM(AF34:AF36)</f>
        <v>117</v>
      </c>
      <c r="AG37" s="347">
        <v>2.27</v>
      </c>
      <c r="AH37" s="345">
        <f>SUM(AH34:AH36)</f>
        <v>44</v>
      </c>
      <c r="AI37" s="347">
        <v>1.98</v>
      </c>
      <c r="AJ37" s="345">
        <f>SUM(AJ34:AJ36)</f>
        <v>1</v>
      </c>
      <c r="AK37" s="495">
        <v>1.8</v>
      </c>
      <c r="AL37" s="345">
        <f>SUM(AL34:AL36)</f>
        <v>15</v>
      </c>
      <c r="AM37" s="347">
        <v>2.2599999999999998</v>
      </c>
      <c r="AN37" s="345">
        <f>SUM(AN34:AN36)</f>
        <v>177</v>
      </c>
      <c r="AO37" s="348">
        <v>2.19</v>
      </c>
    </row>
    <row r="38" spans="1:41" s="4" customFormat="1" ht="17.100000000000001" customHeight="1">
      <c r="A38" s="267" t="s">
        <v>11</v>
      </c>
      <c r="B38" s="327"/>
      <c r="C38" s="298"/>
      <c r="D38" s="11"/>
      <c r="E38" s="298"/>
      <c r="F38" s="299"/>
      <c r="G38" s="300"/>
      <c r="H38" s="11"/>
      <c r="I38" s="301"/>
      <c r="J38" s="302"/>
      <c r="K38" s="303"/>
      <c r="L38" s="327"/>
      <c r="M38" s="298"/>
      <c r="N38" s="11"/>
      <c r="O38" s="298"/>
      <c r="P38" s="299"/>
      <c r="Q38" s="300"/>
      <c r="R38" s="11"/>
      <c r="S38" s="301"/>
      <c r="T38" s="302"/>
      <c r="U38" s="303"/>
      <c r="V38" s="327"/>
      <c r="W38" s="298"/>
      <c r="X38" s="11"/>
      <c r="Y38" s="298"/>
      <c r="Z38" s="299"/>
      <c r="AA38" s="300"/>
      <c r="AB38" s="11"/>
      <c r="AC38" s="301"/>
      <c r="AD38" s="302"/>
      <c r="AE38" s="303"/>
      <c r="AF38" s="327"/>
      <c r="AG38" s="298"/>
      <c r="AH38" s="11"/>
      <c r="AI38" s="298"/>
      <c r="AJ38" s="299"/>
      <c r="AK38" s="300"/>
      <c r="AL38" s="11"/>
      <c r="AM38" s="301"/>
      <c r="AN38" s="302"/>
      <c r="AO38" s="303"/>
    </row>
    <row r="39" spans="1:41" s="4" customFormat="1" ht="17.100000000000001" customHeight="1">
      <c r="A39" s="349" t="s">
        <v>39</v>
      </c>
      <c r="B39" s="9" t="s">
        <v>128</v>
      </c>
      <c r="C39" s="284" t="s">
        <v>128</v>
      </c>
      <c r="D39" s="9" t="s">
        <v>128</v>
      </c>
      <c r="E39" s="284" t="s">
        <v>128</v>
      </c>
      <c r="F39" s="9" t="s">
        <v>128</v>
      </c>
      <c r="G39" s="284" t="s">
        <v>128</v>
      </c>
      <c r="H39" s="9" t="s">
        <v>128</v>
      </c>
      <c r="I39" s="284" t="s">
        <v>128</v>
      </c>
      <c r="J39" s="9" t="s">
        <v>128</v>
      </c>
      <c r="K39" s="508" t="s">
        <v>128</v>
      </c>
      <c r="L39" s="9" t="s">
        <v>128</v>
      </c>
      <c r="M39" s="284" t="s">
        <v>128</v>
      </c>
      <c r="N39" s="9" t="s">
        <v>128</v>
      </c>
      <c r="O39" s="284" t="s">
        <v>128</v>
      </c>
      <c r="P39" s="9" t="s">
        <v>128</v>
      </c>
      <c r="Q39" s="284" t="s">
        <v>128</v>
      </c>
      <c r="R39" s="9" t="s">
        <v>128</v>
      </c>
      <c r="S39" s="284" t="s">
        <v>128</v>
      </c>
      <c r="T39" s="9" t="s">
        <v>128</v>
      </c>
      <c r="U39" s="508" t="s">
        <v>128</v>
      </c>
      <c r="V39" s="9" t="s">
        <v>128</v>
      </c>
      <c r="W39" s="284" t="s">
        <v>128</v>
      </c>
      <c r="X39" s="9" t="s">
        <v>128</v>
      </c>
      <c r="Y39" s="284" t="s">
        <v>128</v>
      </c>
      <c r="Z39" s="9" t="s">
        <v>128</v>
      </c>
      <c r="AA39" s="284" t="s">
        <v>128</v>
      </c>
      <c r="AB39" s="9" t="s">
        <v>128</v>
      </c>
      <c r="AC39" s="284" t="s">
        <v>128</v>
      </c>
      <c r="AD39" s="9" t="s">
        <v>128</v>
      </c>
      <c r="AE39" s="508" t="s">
        <v>128</v>
      </c>
      <c r="AF39" s="472">
        <v>2</v>
      </c>
      <c r="AG39" s="474">
        <v>1.63</v>
      </c>
      <c r="AH39" s="9" t="s">
        <v>128</v>
      </c>
      <c r="AI39" s="284" t="s">
        <v>128</v>
      </c>
      <c r="AJ39" s="9" t="s">
        <v>128</v>
      </c>
      <c r="AK39" s="284" t="s">
        <v>128</v>
      </c>
      <c r="AL39" s="9" t="s">
        <v>128</v>
      </c>
      <c r="AM39" s="284" t="s">
        <v>128</v>
      </c>
      <c r="AN39" s="473">
        <f>SUM(AF39,AH39,AJ39,AL39)</f>
        <v>2</v>
      </c>
      <c r="AO39" s="475">
        <v>1.63</v>
      </c>
    </row>
    <row r="40" spans="1:41" s="4" customFormat="1" ht="17.100000000000001" customHeight="1">
      <c r="A40" s="407" t="s">
        <v>73</v>
      </c>
      <c r="B40" s="413">
        <v>52</v>
      </c>
      <c r="C40" s="352">
        <v>2.0699999999999998</v>
      </c>
      <c r="D40" s="9" t="s">
        <v>128</v>
      </c>
      <c r="E40" s="284" t="s">
        <v>128</v>
      </c>
      <c r="F40" s="9" t="s">
        <v>128</v>
      </c>
      <c r="G40" s="284" t="s">
        <v>128</v>
      </c>
      <c r="H40" s="351">
        <v>8</v>
      </c>
      <c r="I40" s="354">
        <v>2.62</v>
      </c>
      <c r="J40" s="336">
        <f>SUM(B40,D40,F40,H40)</f>
        <v>60</v>
      </c>
      <c r="K40" s="468">
        <v>2.14</v>
      </c>
      <c r="L40" s="413">
        <v>61</v>
      </c>
      <c r="M40" s="352">
        <v>2.09</v>
      </c>
      <c r="N40" s="353">
        <v>4</v>
      </c>
      <c r="O40" s="362">
        <v>1.96</v>
      </c>
      <c r="P40" s="9" t="s">
        <v>128</v>
      </c>
      <c r="Q40" s="284" t="s">
        <v>128</v>
      </c>
      <c r="R40" s="351">
        <v>3</v>
      </c>
      <c r="S40" s="354">
        <v>1.89</v>
      </c>
      <c r="T40" s="336">
        <f>SUM(L40,N40,P40,R40)</f>
        <v>68</v>
      </c>
      <c r="U40" s="468">
        <v>2.0699999999999998</v>
      </c>
      <c r="V40" s="413">
        <v>120</v>
      </c>
      <c r="W40" s="352">
        <v>1.98</v>
      </c>
      <c r="X40" s="353">
        <v>3</v>
      </c>
      <c r="Y40" s="362">
        <v>1.99</v>
      </c>
      <c r="Z40" s="353"/>
      <c r="AA40" s="350"/>
      <c r="AB40" s="351">
        <v>5</v>
      </c>
      <c r="AC40" s="354">
        <v>2.36</v>
      </c>
      <c r="AD40" s="336">
        <f>SUM(V40,X40,Z40,AB40)</f>
        <v>128</v>
      </c>
      <c r="AE40" s="468">
        <v>1.99</v>
      </c>
      <c r="AF40" s="413">
        <v>69</v>
      </c>
      <c r="AG40" s="352">
        <v>1.83</v>
      </c>
      <c r="AH40" s="353">
        <v>1</v>
      </c>
      <c r="AI40" s="362">
        <v>2.3199999999999998</v>
      </c>
      <c r="AJ40" s="9" t="s">
        <v>128</v>
      </c>
      <c r="AK40" s="284" t="s">
        <v>128</v>
      </c>
      <c r="AL40" s="351">
        <v>6</v>
      </c>
      <c r="AM40" s="354">
        <v>1.8</v>
      </c>
      <c r="AN40" s="473">
        <f t="shared" ref="AN40:AN69" si="15">SUM(AF40,AH40,AJ40,AL40)</f>
        <v>76</v>
      </c>
      <c r="AO40" s="468">
        <v>1.83</v>
      </c>
    </row>
    <row r="41" spans="1:41" s="4" customFormat="1" ht="17.100000000000001" customHeight="1">
      <c r="A41" s="407" t="s">
        <v>74</v>
      </c>
      <c r="B41" s="414">
        <v>79</v>
      </c>
      <c r="C41" s="362">
        <v>2.71</v>
      </c>
      <c r="D41" s="353">
        <v>5</v>
      </c>
      <c r="E41" s="362">
        <v>2.63</v>
      </c>
      <c r="F41" s="9" t="s">
        <v>128</v>
      </c>
      <c r="G41" s="284" t="s">
        <v>128</v>
      </c>
      <c r="H41" s="355">
        <v>15</v>
      </c>
      <c r="I41" s="356">
        <v>2.9</v>
      </c>
      <c r="J41" s="336">
        <f t="shared" ref="J41:J64" si="16">SUM(B41,D41,F41,H41)</f>
        <v>99</v>
      </c>
      <c r="K41" s="469">
        <v>2.73</v>
      </c>
      <c r="L41" s="414">
        <v>97</v>
      </c>
      <c r="M41" s="362">
        <v>2.57</v>
      </c>
      <c r="N41" s="353">
        <v>12</v>
      </c>
      <c r="O41" s="362">
        <v>2.52</v>
      </c>
      <c r="P41" s="9" t="s">
        <v>128</v>
      </c>
      <c r="Q41" s="284" t="s">
        <v>128</v>
      </c>
      <c r="R41" s="355">
        <v>7</v>
      </c>
      <c r="S41" s="356">
        <v>3.15</v>
      </c>
      <c r="T41" s="336">
        <f t="shared" ref="T41:T63" si="17">SUM(L41,N41,P41,R41)</f>
        <v>116</v>
      </c>
      <c r="U41" s="469">
        <v>2.6</v>
      </c>
      <c r="V41" s="414">
        <v>99</v>
      </c>
      <c r="W41" s="362">
        <v>2.69</v>
      </c>
      <c r="X41" s="353">
        <v>11</v>
      </c>
      <c r="Y41" s="362">
        <v>2.5099999999999998</v>
      </c>
      <c r="Z41" s="353"/>
      <c r="AA41" s="350"/>
      <c r="AB41" s="355">
        <v>5</v>
      </c>
      <c r="AC41" s="356">
        <v>3.48</v>
      </c>
      <c r="AD41" s="336">
        <f t="shared" ref="AD41:AD65" si="18">SUM(V41,X41,Z41,AB41)</f>
        <v>115</v>
      </c>
      <c r="AE41" s="469">
        <v>2.7</v>
      </c>
      <c r="AF41" s="414">
        <v>110</v>
      </c>
      <c r="AG41" s="362">
        <v>2.36</v>
      </c>
      <c r="AH41" s="353">
        <v>7</v>
      </c>
      <c r="AI41" s="362">
        <v>2.29</v>
      </c>
      <c r="AJ41" s="9" t="s">
        <v>128</v>
      </c>
      <c r="AK41" s="284" t="s">
        <v>128</v>
      </c>
      <c r="AL41" s="355">
        <v>6</v>
      </c>
      <c r="AM41" s="356">
        <v>2.65</v>
      </c>
      <c r="AN41" s="473">
        <f t="shared" si="15"/>
        <v>123</v>
      </c>
      <c r="AO41" s="469">
        <v>2.37</v>
      </c>
    </row>
    <row r="42" spans="1:41" s="4" customFormat="1" ht="17.100000000000001" customHeight="1">
      <c r="A42" s="407" t="s">
        <v>75</v>
      </c>
      <c r="B42" s="413">
        <v>95</v>
      </c>
      <c r="C42" s="357">
        <v>2.57</v>
      </c>
      <c r="D42" s="353">
        <v>11</v>
      </c>
      <c r="E42" s="362">
        <v>2.81</v>
      </c>
      <c r="F42" s="9" t="s">
        <v>128</v>
      </c>
      <c r="G42" s="284" t="s">
        <v>128</v>
      </c>
      <c r="H42" s="358">
        <v>11</v>
      </c>
      <c r="I42" s="359">
        <v>3.13</v>
      </c>
      <c r="J42" s="336">
        <f t="shared" si="16"/>
        <v>117</v>
      </c>
      <c r="K42" s="360">
        <v>2.65</v>
      </c>
      <c r="L42" s="413">
        <v>108</v>
      </c>
      <c r="M42" s="357">
        <v>2.42</v>
      </c>
      <c r="N42" s="353">
        <v>14</v>
      </c>
      <c r="O42" s="362">
        <v>2.4700000000000002</v>
      </c>
      <c r="P42" s="9" t="s">
        <v>128</v>
      </c>
      <c r="Q42" s="284" t="s">
        <v>128</v>
      </c>
      <c r="R42" s="358">
        <v>9</v>
      </c>
      <c r="S42" s="359">
        <v>2.4900000000000002</v>
      </c>
      <c r="T42" s="336">
        <f t="shared" si="17"/>
        <v>131</v>
      </c>
      <c r="U42" s="360">
        <v>2.4300000000000002</v>
      </c>
      <c r="V42" s="413">
        <v>129</v>
      </c>
      <c r="W42" s="357">
        <v>2.46</v>
      </c>
      <c r="X42" s="353">
        <v>7</v>
      </c>
      <c r="Y42" s="362">
        <v>2.5</v>
      </c>
      <c r="Z42" s="353"/>
      <c r="AA42" s="350"/>
      <c r="AB42" s="358">
        <v>10</v>
      </c>
      <c r="AC42" s="359">
        <v>2.87</v>
      </c>
      <c r="AD42" s="336">
        <f t="shared" si="18"/>
        <v>146</v>
      </c>
      <c r="AE42" s="360">
        <v>2.4900000000000002</v>
      </c>
      <c r="AF42" s="413">
        <v>97</v>
      </c>
      <c r="AG42" s="357">
        <v>2.3199999999999998</v>
      </c>
      <c r="AH42" s="353">
        <v>14</v>
      </c>
      <c r="AI42" s="362">
        <v>2.13</v>
      </c>
      <c r="AJ42" s="9" t="s">
        <v>128</v>
      </c>
      <c r="AK42" s="284" t="s">
        <v>128</v>
      </c>
      <c r="AL42" s="358">
        <v>5</v>
      </c>
      <c r="AM42" s="359">
        <v>3.11</v>
      </c>
      <c r="AN42" s="473">
        <f t="shared" si="15"/>
        <v>116</v>
      </c>
      <c r="AO42" s="360">
        <v>2.33</v>
      </c>
    </row>
    <row r="43" spans="1:41" s="4" customFormat="1" ht="17.100000000000001" customHeight="1">
      <c r="A43" s="407" t="s">
        <v>76</v>
      </c>
      <c r="B43" s="415">
        <v>40</v>
      </c>
      <c r="C43" s="356">
        <v>2.64</v>
      </c>
      <c r="D43" s="355">
        <v>7</v>
      </c>
      <c r="E43" s="356">
        <v>2.54</v>
      </c>
      <c r="F43" s="9" t="s">
        <v>128</v>
      </c>
      <c r="G43" s="284" t="s">
        <v>128</v>
      </c>
      <c r="H43" s="355">
        <v>9</v>
      </c>
      <c r="I43" s="356">
        <v>2.78</v>
      </c>
      <c r="J43" s="336">
        <f t="shared" si="16"/>
        <v>56</v>
      </c>
      <c r="K43" s="469">
        <v>2.65</v>
      </c>
      <c r="L43" s="415">
        <v>50</v>
      </c>
      <c r="M43" s="356">
        <v>2.4900000000000002</v>
      </c>
      <c r="N43" s="355">
        <v>9</v>
      </c>
      <c r="O43" s="356">
        <v>2.64</v>
      </c>
      <c r="P43" s="9" t="s">
        <v>128</v>
      </c>
      <c r="Q43" s="284" t="s">
        <v>128</v>
      </c>
      <c r="R43" s="355">
        <v>11</v>
      </c>
      <c r="S43" s="356">
        <v>2.79</v>
      </c>
      <c r="T43" s="336">
        <f t="shared" si="17"/>
        <v>70</v>
      </c>
      <c r="U43" s="469">
        <v>2.56</v>
      </c>
      <c r="V43" s="415">
        <v>61</v>
      </c>
      <c r="W43" s="356">
        <v>2.2999999999999998</v>
      </c>
      <c r="X43" s="355">
        <v>10</v>
      </c>
      <c r="Y43" s="356">
        <v>2.41</v>
      </c>
      <c r="Z43" s="353"/>
      <c r="AA43" s="350"/>
      <c r="AB43" s="355">
        <v>6</v>
      </c>
      <c r="AC43" s="356">
        <v>3.22</v>
      </c>
      <c r="AD43" s="336">
        <f t="shared" si="18"/>
        <v>77</v>
      </c>
      <c r="AE43" s="469">
        <v>2.39</v>
      </c>
      <c r="AF43" s="415">
        <v>59</v>
      </c>
      <c r="AG43" s="356">
        <v>2.64</v>
      </c>
      <c r="AH43" s="355">
        <v>17</v>
      </c>
      <c r="AI43" s="356">
        <v>2.38</v>
      </c>
      <c r="AJ43" s="9" t="s">
        <v>128</v>
      </c>
      <c r="AK43" s="284" t="s">
        <v>128</v>
      </c>
      <c r="AL43" s="355">
        <v>8</v>
      </c>
      <c r="AM43" s="356">
        <v>3.28</v>
      </c>
      <c r="AN43" s="473">
        <f t="shared" si="15"/>
        <v>84</v>
      </c>
      <c r="AO43" s="469">
        <v>2.65</v>
      </c>
    </row>
    <row r="44" spans="1:41" s="4" customFormat="1" ht="17.100000000000001" customHeight="1">
      <c r="A44" s="407" t="s">
        <v>77</v>
      </c>
      <c r="B44" s="416">
        <v>107</v>
      </c>
      <c r="C44" s="357">
        <v>2.78</v>
      </c>
      <c r="D44" s="355">
        <v>19</v>
      </c>
      <c r="E44" s="356">
        <v>2.71</v>
      </c>
      <c r="F44" s="353">
        <v>1</v>
      </c>
      <c r="G44" s="362">
        <v>3.94</v>
      </c>
      <c r="H44" s="358">
        <v>8</v>
      </c>
      <c r="I44" s="359">
        <v>3.17</v>
      </c>
      <c r="J44" s="336">
        <f t="shared" si="16"/>
        <v>135</v>
      </c>
      <c r="K44" s="360">
        <v>2.8</v>
      </c>
      <c r="L44" s="416">
        <v>128</v>
      </c>
      <c r="M44" s="357">
        <v>2.71</v>
      </c>
      <c r="N44" s="355">
        <v>18</v>
      </c>
      <c r="O44" s="356">
        <v>2.68</v>
      </c>
      <c r="P44" s="9" t="s">
        <v>128</v>
      </c>
      <c r="Q44" s="284" t="s">
        <v>128</v>
      </c>
      <c r="R44" s="358">
        <v>13</v>
      </c>
      <c r="S44" s="359">
        <v>2.81</v>
      </c>
      <c r="T44" s="336">
        <f t="shared" si="17"/>
        <v>159</v>
      </c>
      <c r="U44" s="360">
        <v>2.72</v>
      </c>
      <c r="V44" s="416">
        <v>106</v>
      </c>
      <c r="W44" s="357">
        <v>2.71</v>
      </c>
      <c r="X44" s="355">
        <v>8</v>
      </c>
      <c r="Y44" s="356">
        <v>2.75</v>
      </c>
      <c r="Z44" s="353"/>
      <c r="AA44" s="350"/>
      <c r="AB44" s="358">
        <v>10</v>
      </c>
      <c r="AC44" s="359">
        <v>3.18</v>
      </c>
      <c r="AD44" s="336">
        <f t="shared" si="18"/>
        <v>124</v>
      </c>
      <c r="AE44" s="360">
        <v>2.75</v>
      </c>
      <c r="AF44" s="416">
        <v>94</v>
      </c>
      <c r="AG44" s="357">
        <v>2.74</v>
      </c>
      <c r="AH44" s="355">
        <v>21</v>
      </c>
      <c r="AI44" s="356">
        <v>2.71</v>
      </c>
      <c r="AJ44" s="353">
        <v>2</v>
      </c>
      <c r="AK44" s="362">
        <v>2.23</v>
      </c>
      <c r="AL44" s="358">
        <v>3</v>
      </c>
      <c r="AM44" s="359">
        <v>3.51</v>
      </c>
      <c r="AN44" s="473">
        <f t="shared" si="15"/>
        <v>120</v>
      </c>
      <c r="AO44" s="360">
        <v>2.75</v>
      </c>
    </row>
    <row r="45" spans="1:41" s="4" customFormat="1" ht="17.100000000000001" customHeight="1">
      <c r="A45" s="462" t="s">
        <v>122</v>
      </c>
      <c r="B45" s="416">
        <v>44</v>
      </c>
      <c r="C45" s="357">
        <v>2.25</v>
      </c>
      <c r="D45" s="355">
        <v>1</v>
      </c>
      <c r="E45" s="356">
        <v>2.39</v>
      </c>
      <c r="F45" s="9" t="s">
        <v>128</v>
      </c>
      <c r="G45" s="284" t="s">
        <v>128</v>
      </c>
      <c r="H45" s="358">
        <v>1</v>
      </c>
      <c r="I45" s="359">
        <v>2.15</v>
      </c>
      <c r="J45" s="336">
        <f t="shared" si="16"/>
        <v>46</v>
      </c>
      <c r="K45" s="360">
        <v>2.25</v>
      </c>
      <c r="L45" s="416">
        <v>9</v>
      </c>
      <c r="M45" s="357">
        <v>2.19</v>
      </c>
      <c r="N45" s="9" t="s">
        <v>128</v>
      </c>
      <c r="O45" s="284" t="s">
        <v>128</v>
      </c>
      <c r="P45" s="9" t="s">
        <v>128</v>
      </c>
      <c r="Q45" s="284" t="s">
        <v>128</v>
      </c>
      <c r="R45" s="9" t="s">
        <v>128</v>
      </c>
      <c r="S45" s="284" t="s">
        <v>128</v>
      </c>
      <c r="T45" s="336">
        <f t="shared" si="17"/>
        <v>9</v>
      </c>
      <c r="U45" s="360">
        <v>2.19</v>
      </c>
      <c r="V45" s="9" t="s">
        <v>128</v>
      </c>
      <c r="W45" s="284" t="s">
        <v>128</v>
      </c>
      <c r="X45" s="9" t="s">
        <v>128</v>
      </c>
      <c r="Y45" s="284" t="s">
        <v>128</v>
      </c>
      <c r="Z45" s="9" t="s">
        <v>128</v>
      </c>
      <c r="AA45" s="284" t="s">
        <v>128</v>
      </c>
      <c r="AB45" s="9" t="s">
        <v>128</v>
      </c>
      <c r="AC45" s="284" t="s">
        <v>128</v>
      </c>
      <c r="AD45" s="9" t="s">
        <v>128</v>
      </c>
      <c r="AE45" s="508" t="s">
        <v>128</v>
      </c>
      <c r="AF45" s="9" t="s">
        <v>128</v>
      </c>
      <c r="AG45" s="284" t="s">
        <v>128</v>
      </c>
      <c r="AH45" s="9" t="s">
        <v>128</v>
      </c>
      <c r="AI45" s="284" t="s">
        <v>128</v>
      </c>
      <c r="AJ45" s="9" t="s">
        <v>128</v>
      </c>
      <c r="AK45" s="284" t="s">
        <v>128</v>
      </c>
      <c r="AL45" s="9" t="s">
        <v>128</v>
      </c>
      <c r="AM45" s="284" t="s">
        <v>128</v>
      </c>
      <c r="AN45" s="9" t="s">
        <v>128</v>
      </c>
      <c r="AO45" s="508" t="s">
        <v>128</v>
      </c>
    </row>
    <row r="46" spans="1:41" s="4" customFormat="1" ht="17.100000000000001" customHeight="1">
      <c r="A46" s="407" t="s">
        <v>78</v>
      </c>
      <c r="B46" s="416">
        <v>72</v>
      </c>
      <c r="C46" s="357">
        <v>2.35</v>
      </c>
      <c r="D46" s="355">
        <v>7</v>
      </c>
      <c r="E46" s="356">
        <v>2.2799999999999998</v>
      </c>
      <c r="F46" s="9" t="s">
        <v>128</v>
      </c>
      <c r="G46" s="284" t="s">
        <v>128</v>
      </c>
      <c r="H46" s="358">
        <v>7</v>
      </c>
      <c r="I46" s="359">
        <v>2.4900000000000002</v>
      </c>
      <c r="J46" s="336">
        <f t="shared" si="16"/>
        <v>86</v>
      </c>
      <c r="K46" s="360">
        <v>2.35</v>
      </c>
      <c r="L46" s="416">
        <v>73</v>
      </c>
      <c r="M46" s="357">
        <v>2.14</v>
      </c>
      <c r="N46" s="355">
        <v>3</v>
      </c>
      <c r="O46" s="356">
        <v>2.1800000000000002</v>
      </c>
      <c r="P46" s="9" t="s">
        <v>128</v>
      </c>
      <c r="Q46" s="284" t="s">
        <v>128</v>
      </c>
      <c r="R46" s="358">
        <v>5</v>
      </c>
      <c r="S46" s="359">
        <v>2.16</v>
      </c>
      <c r="T46" s="336">
        <f t="shared" si="17"/>
        <v>81</v>
      </c>
      <c r="U46" s="360">
        <v>2.15</v>
      </c>
      <c r="V46" s="416">
        <v>69</v>
      </c>
      <c r="W46" s="357">
        <v>2.0499999999999998</v>
      </c>
      <c r="X46" s="9" t="s">
        <v>128</v>
      </c>
      <c r="Y46" s="284" t="s">
        <v>128</v>
      </c>
      <c r="Z46" s="9" t="s">
        <v>128</v>
      </c>
      <c r="AA46" s="284" t="s">
        <v>128</v>
      </c>
      <c r="AB46" s="358">
        <v>7</v>
      </c>
      <c r="AC46" s="359">
        <v>1.92</v>
      </c>
      <c r="AD46" s="336">
        <f t="shared" si="18"/>
        <v>76</v>
      </c>
      <c r="AE46" s="360">
        <v>2.04</v>
      </c>
      <c r="AF46" s="416">
        <v>46</v>
      </c>
      <c r="AG46" s="357">
        <v>1.79</v>
      </c>
      <c r="AH46" s="355">
        <v>3</v>
      </c>
      <c r="AI46" s="356">
        <v>1.68</v>
      </c>
      <c r="AJ46" s="9" t="s">
        <v>128</v>
      </c>
      <c r="AK46" s="284" t="s">
        <v>128</v>
      </c>
      <c r="AL46" s="358">
        <v>3</v>
      </c>
      <c r="AM46" s="359">
        <v>1.23</v>
      </c>
      <c r="AN46" s="473">
        <f t="shared" si="15"/>
        <v>52</v>
      </c>
      <c r="AO46" s="360">
        <v>1.75</v>
      </c>
    </row>
    <row r="47" spans="1:41" s="4" customFormat="1" ht="17.100000000000001" customHeight="1">
      <c r="A47" s="408" t="s">
        <v>79</v>
      </c>
      <c r="B47" s="413">
        <v>75</v>
      </c>
      <c r="C47" s="357">
        <v>2.76</v>
      </c>
      <c r="D47" s="355">
        <v>12</v>
      </c>
      <c r="E47" s="356">
        <v>2.69</v>
      </c>
      <c r="F47" s="9" t="s">
        <v>128</v>
      </c>
      <c r="G47" s="284" t="s">
        <v>128</v>
      </c>
      <c r="H47" s="358">
        <v>9</v>
      </c>
      <c r="I47" s="359">
        <v>3.09</v>
      </c>
      <c r="J47" s="336">
        <f t="shared" si="16"/>
        <v>96</v>
      </c>
      <c r="K47" s="360">
        <v>2.78</v>
      </c>
      <c r="L47" s="413">
        <v>101</v>
      </c>
      <c r="M47" s="357">
        <v>2.69</v>
      </c>
      <c r="N47" s="355">
        <v>14</v>
      </c>
      <c r="O47" s="356">
        <v>2.6</v>
      </c>
      <c r="P47" s="9" t="s">
        <v>128</v>
      </c>
      <c r="Q47" s="284" t="s">
        <v>128</v>
      </c>
      <c r="R47" s="358">
        <v>7</v>
      </c>
      <c r="S47" s="359">
        <v>2.5499999999999998</v>
      </c>
      <c r="T47" s="336">
        <f t="shared" si="17"/>
        <v>122</v>
      </c>
      <c r="U47" s="360">
        <v>2.67</v>
      </c>
      <c r="V47" s="413">
        <v>106</v>
      </c>
      <c r="W47" s="357">
        <v>2.4300000000000002</v>
      </c>
      <c r="X47" s="355">
        <v>8</v>
      </c>
      <c r="Y47" s="356">
        <v>2.4300000000000002</v>
      </c>
      <c r="Z47" s="9" t="s">
        <v>128</v>
      </c>
      <c r="AA47" s="284" t="s">
        <v>128</v>
      </c>
      <c r="AB47" s="358">
        <v>6</v>
      </c>
      <c r="AC47" s="359">
        <v>2.5</v>
      </c>
      <c r="AD47" s="336">
        <f t="shared" si="18"/>
        <v>120</v>
      </c>
      <c r="AE47" s="360">
        <v>2.4300000000000002</v>
      </c>
      <c r="AF47" s="413">
        <v>103</v>
      </c>
      <c r="AG47" s="357">
        <v>2.2000000000000002</v>
      </c>
      <c r="AH47" s="355">
        <v>10</v>
      </c>
      <c r="AI47" s="356">
        <v>2.0699999999999998</v>
      </c>
      <c r="AJ47" s="9" t="s">
        <v>128</v>
      </c>
      <c r="AK47" s="284" t="s">
        <v>128</v>
      </c>
      <c r="AL47" s="358">
        <v>4</v>
      </c>
      <c r="AM47" s="359">
        <v>2.1800000000000002</v>
      </c>
      <c r="AN47" s="473">
        <f t="shared" si="15"/>
        <v>117</v>
      </c>
      <c r="AO47" s="360">
        <v>2.1800000000000002</v>
      </c>
    </row>
    <row r="48" spans="1:41" s="4" customFormat="1" ht="17.100000000000001" customHeight="1">
      <c r="A48" s="408" t="s">
        <v>80</v>
      </c>
      <c r="B48" s="416">
        <v>35</v>
      </c>
      <c r="C48" s="357">
        <v>2.2599999999999998</v>
      </c>
      <c r="D48" s="355">
        <v>3</v>
      </c>
      <c r="E48" s="356">
        <v>2.6</v>
      </c>
      <c r="F48" s="9" t="s">
        <v>128</v>
      </c>
      <c r="G48" s="284" t="s">
        <v>128</v>
      </c>
      <c r="H48" s="358">
        <v>7</v>
      </c>
      <c r="I48" s="359">
        <v>3.23</v>
      </c>
      <c r="J48" s="336">
        <f t="shared" si="16"/>
        <v>45</v>
      </c>
      <c r="K48" s="361">
        <v>2.4300000000000002</v>
      </c>
      <c r="L48" s="416">
        <v>43</v>
      </c>
      <c r="M48" s="357">
        <v>2.13</v>
      </c>
      <c r="N48" s="9" t="s">
        <v>128</v>
      </c>
      <c r="O48" s="284" t="s">
        <v>128</v>
      </c>
      <c r="P48" s="9" t="s">
        <v>128</v>
      </c>
      <c r="Q48" s="284" t="s">
        <v>128</v>
      </c>
      <c r="R48" s="358">
        <v>3</v>
      </c>
      <c r="S48" s="359">
        <v>2.66</v>
      </c>
      <c r="T48" s="336">
        <f t="shared" si="17"/>
        <v>46</v>
      </c>
      <c r="U48" s="361">
        <v>2.16</v>
      </c>
      <c r="V48" s="416">
        <v>68</v>
      </c>
      <c r="W48" s="357">
        <v>2.0499999999999998</v>
      </c>
      <c r="X48" s="9" t="s">
        <v>128</v>
      </c>
      <c r="Y48" s="284" t="s">
        <v>128</v>
      </c>
      <c r="Z48" s="9" t="s">
        <v>128</v>
      </c>
      <c r="AA48" s="284" t="s">
        <v>128</v>
      </c>
      <c r="AB48" s="358">
        <v>6</v>
      </c>
      <c r="AC48" s="359">
        <v>2.33</v>
      </c>
      <c r="AD48" s="336">
        <f t="shared" si="18"/>
        <v>74</v>
      </c>
      <c r="AE48" s="361">
        <v>2.0699999999999998</v>
      </c>
      <c r="AF48" s="416">
        <v>27</v>
      </c>
      <c r="AG48" s="357">
        <v>1.96</v>
      </c>
      <c r="AH48" s="355">
        <v>3</v>
      </c>
      <c r="AI48" s="356">
        <v>1.73</v>
      </c>
      <c r="AJ48" s="9" t="s">
        <v>128</v>
      </c>
      <c r="AK48" s="284" t="s">
        <v>128</v>
      </c>
      <c r="AL48" s="358">
        <v>7</v>
      </c>
      <c r="AM48" s="359">
        <v>2.74</v>
      </c>
      <c r="AN48" s="473">
        <f t="shared" si="15"/>
        <v>37</v>
      </c>
      <c r="AO48" s="361">
        <v>2.09</v>
      </c>
    </row>
    <row r="49" spans="1:41" s="4" customFormat="1" ht="17.100000000000001" customHeight="1">
      <c r="A49" s="408" t="s">
        <v>81</v>
      </c>
      <c r="B49" s="416">
        <v>105</v>
      </c>
      <c r="C49" s="357">
        <v>2.92</v>
      </c>
      <c r="D49" s="355">
        <v>16</v>
      </c>
      <c r="E49" s="356">
        <v>2.93</v>
      </c>
      <c r="F49" s="9" t="s">
        <v>128</v>
      </c>
      <c r="G49" s="284" t="s">
        <v>128</v>
      </c>
      <c r="H49" s="358">
        <v>19</v>
      </c>
      <c r="I49" s="359">
        <v>2.88</v>
      </c>
      <c r="J49" s="336">
        <f t="shared" si="16"/>
        <v>140</v>
      </c>
      <c r="K49" s="361">
        <v>2.92</v>
      </c>
      <c r="L49" s="416">
        <v>116</v>
      </c>
      <c r="M49" s="357">
        <v>2.8</v>
      </c>
      <c r="N49" s="355">
        <v>19</v>
      </c>
      <c r="O49" s="356">
        <v>2.9</v>
      </c>
      <c r="P49" s="9" t="s">
        <v>128</v>
      </c>
      <c r="Q49" s="284" t="s">
        <v>128</v>
      </c>
      <c r="R49" s="358">
        <v>8</v>
      </c>
      <c r="S49" s="359">
        <v>3.32</v>
      </c>
      <c r="T49" s="336">
        <f t="shared" si="17"/>
        <v>143</v>
      </c>
      <c r="U49" s="361">
        <v>2.84</v>
      </c>
      <c r="V49" s="416">
        <v>153</v>
      </c>
      <c r="W49" s="357">
        <v>2.83</v>
      </c>
      <c r="X49" s="355">
        <v>19</v>
      </c>
      <c r="Y49" s="356">
        <v>2.98</v>
      </c>
      <c r="Z49" s="9" t="s">
        <v>128</v>
      </c>
      <c r="AA49" s="284" t="s">
        <v>128</v>
      </c>
      <c r="AB49" s="358">
        <v>10</v>
      </c>
      <c r="AC49" s="359">
        <v>3.29</v>
      </c>
      <c r="AD49" s="336">
        <f t="shared" si="18"/>
        <v>182</v>
      </c>
      <c r="AE49" s="361">
        <v>2.87</v>
      </c>
      <c r="AF49" s="416">
        <v>97</v>
      </c>
      <c r="AG49" s="357">
        <v>2.86</v>
      </c>
      <c r="AH49" s="355">
        <v>14</v>
      </c>
      <c r="AI49" s="356">
        <v>2.93</v>
      </c>
      <c r="AJ49" s="9" t="s">
        <v>128</v>
      </c>
      <c r="AK49" s="284" t="s">
        <v>128</v>
      </c>
      <c r="AL49" s="358">
        <v>9</v>
      </c>
      <c r="AM49" s="359">
        <v>2.91</v>
      </c>
      <c r="AN49" s="473">
        <f t="shared" si="15"/>
        <v>120</v>
      </c>
      <c r="AO49" s="361">
        <v>2.87</v>
      </c>
    </row>
    <row r="50" spans="1:41" s="4" customFormat="1" ht="17.100000000000001" customHeight="1">
      <c r="A50" s="408" t="s">
        <v>82</v>
      </c>
      <c r="B50" s="416">
        <v>123</v>
      </c>
      <c r="C50" s="357">
        <v>2.59</v>
      </c>
      <c r="D50" s="355">
        <v>16</v>
      </c>
      <c r="E50" s="356">
        <v>2.5499999999999998</v>
      </c>
      <c r="F50" s="9" t="s">
        <v>128</v>
      </c>
      <c r="G50" s="284" t="s">
        <v>128</v>
      </c>
      <c r="H50" s="358">
        <v>13</v>
      </c>
      <c r="I50" s="359">
        <v>2.58</v>
      </c>
      <c r="J50" s="336">
        <f t="shared" si="16"/>
        <v>152</v>
      </c>
      <c r="K50" s="361">
        <v>2.59</v>
      </c>
      <c r="L50" s="416">
        <v>128</v>
      </c>
      <c r="M50" s="357">
        <v>2.5099999999999998</v>
      </c>
      <c r="N50" s="355">
        <v>25</v>
      </c>
      <c r="O50" s="356">
        <v>2.69</v>
      </c>
      <c r="P50" s="9" t="s">
        <v>128</v>
      </c>
      <c r="Q50" s="284" t="s">
        <v>128</v>
      </c>
      <c r="R50" s="358">
        <v>10</v>
      </c>
      <c r="S50" s="359">
        <v>2.5499999999999998</v>
      </c>
      <c r="T50" s="336">
        <f t="shared" si="17"/>
        <v>163</v>
      </c>
      <c r="U50" s="361">
        <v>2.54</v>
      </c>
      <c r="V50" s="416">
        <v>142</v>
      </c>
      <c r="W50" s="357">
        <v>2.79</v>
      </c>
      <c r="X50" s="355">
        <v>19</v>
      </c>
      <c r="Y50" s="356">
        <v>2.78</v>
      </c>
      <c r="Z50" s="9" t="s">
        <v>128</v>
      </c>
      <c r="AA50" s="284" t="s">
        <v>128</v>
      </c>
      <c r="AB50" s="358">
        <v>10</v>
      </c>
      <c r="AC50" s="359">
        <v>2.91</v>
      </c>
      <c r="AD50" s="336">
        <f t="shared" si="18"/>
        <v>171</v>
      </c>
      <c r="AE50" s="361">
        <v>2.8</v>
      </c>
      <c r="AF50" s="416">
        <v>97</v>
      </c>
      <c r="AG50" s="357">
        <v>2.76</v>
      </c>
      <c r="AH50" s="355">
        <v>18</v>
      </c>
      <c r="AI50" s="356">
        <v>2.77</v>
      </c>
      <c r="AJ50" s="9" t="s">
        <v>128</v>
      </c>
      <c r="AK50" s="284" t="s">
        <v>128</v>
      </c>
      <c r="AL50" s="358">
        <v>6</v>
      </c>
      <c r="AM50" s="359">
        <v>3.28</v>
      </c>
      <c r="AN50" s="473">
        <f t="shared" si="15"/>
        <v>121</v>
      </c>
      <c r="AO50" s="361">
        <v>2.78</v>
      </c>
    </row>
    <row r="51" spans="1:41" s="4" customFormat="1" ht="17.100000000000001" customHeight="1">
      <c r="A51" s="407" t="s">
        <v>83</v>
      </c>
      <c r="B51" s="416">
        <v>70</v>
      </c>
      <c r="C51" s="357">
        <v>2.63</v>
      </c>
      <c r="D51" s="355">
        <v>19</v>
      </c>
      <c r="E51" s="356">
        <v>2.6</v>
      </c>
      <c r="F51" s="9" t="s">
        <v>128</v>
      </c>
      <c r="G51" s="284" t="s">
        <v>128</v>
      </c>
      <c r="H51" s="358">
        <v>1</v>
      </c>
      <c r="I51" s="359">
        <v>3.25</v>
      </c>
      <c r="J51" s="336">
        <f t="shared" si="16"/>
        <v>90</v>
      </c>
      <c r="K51" s="361">
        <v>2.63</v>
      </c>
      <c r="L51" s="416">
        <v>88</v>
      </c>
      <c r="M51" s="357">
        <v>2.27</v>
      </c>
      <c r="N51" s="355">
        <v>7</v>
      </c>
      <c r="O51" s="356">
        <v>2.2799999999999998</v>
      </c>
      <c r="P51" s="9" t="s">
        <v>128</v>
      </c>
      <c r="Q51" s="284" t="s">
        <v>128</v>
      </c>
      <c r="R51" s="358">
        <v>3</v>
      </c>
      <c r="S51" s="359">
        <v>2.93</v>
      </c>
      <c r="T51" s="336">
        <f t="shared" si="17"/>
        <v>98</v>
      </c>
      <c r="U51" s="361">
        <v>2.29</v>
      </c>
      <c r="V51" s="416">
        <v>91</v>
      </c>
      <c r="W51" s="357">
        <v>2.06</v>
      </c>
      <c r="X51" s="355">
        <v>7</v>
      </c>
      <c r="Y51" s="356">
        <v>2.2999999999999998</v>
      </c>
      <c r="Z51" s="9" t="s">
        <v>128</v>
      </c>
      <c r="AA51" s="284" t="s">
        <v>128</v>
      </c>
      <c r="AB51" s="358">
        <v>4</v>
      </c>
      <c r="AC51" s="359">
        <v>2.38</v>
      </c>
      <c r="AD51" s="336">
        <f t="shared" si="18"/>
        <v>102</v>
      </c>
      <c r="AE51" s="361">
        <v>2.09</v>
      </c>
      <c r="AF51" s="416">
        <v>106</v>
      </c>
      <c r="AG51" s="357">
        <v>1.88</v>
      </c>
      <c r="AH51" s="355">
        <v>7</v>
      </c>
      <c r="AI51" s="356">
        <v>1.88</v>
      </c>
      <c r="AJ51" s="9" t="s">
        <v>128</v>
      </c>
      <c r="AK51" s="284" t="s">
        <v>128</v>
      </c>
      <c r="AL51" s="358">
        <v>5</v>
      </c>
      <c r="AM51" s="359">
        <v>2.2999999999999998</v>
      </c>
      <c r="AN51" s="473">
        <f t="shared" si="15"/>
        <v>118</v>
      </c>
      <c r="AO51" s="361">
        <v>1.9</v>
      </c>
    </row>
    <row r="52" spans="1:41" s="4" customFormat="1" ht="17.100000000000001" customHeight="1">
      <c r="A52" s="563" t="s">
        <v>84</v>
      </c>
      <c r="B52" s="561">
        <v>62</v>
      </c>
      <c r="C52" s="357">
        <v>2.37</v>
      </c>
      <c r="D52" s="355">
        <v>6</v>
      </c>
      <c r="E52" s="356">
        <v>2.44</v>
      </c>
      <c r="F52" s="9" t="s">
        <v>128</v>
      </c>
      <c r="G52" s="284" t="s">
        <v>128</v>
      </c>
      <c r="H52" s="358">
        <v>12</v>
      </c>
      <c r="I52" s="359">
        <v>2.75</v>
      </c>
      <c r="J52" s="336">
        <f t="shared" si="16"/>
        <v>80</v>
      </c>
      <c r="K52" s="361">
        <v>2.4300000000000002</v>
      </c>
      <c r="L52" s="416">
        <v>82</v>
      </c>
      <c r="M52" s="357">
        <v>2.2799999999999998</v>
      </c>
      <c r="N52" s="355">
        <v>8</v>
      </c>
      <c r="O52" s="356">
        <v>2.19</v>
      </c>
      <c r="P52" s="9" t="s">
        <v>128</v>
      </c>
      <c r="Q52" s="284" t="s">
        <v>128</v>
      </c>
      <c r="R52" s="358">
        <v>5</v>
      </c>
      <c r="S52" s="359">
        <v>2.5</v>
      </c>
      <c r="T52" s="336">
        <f t="shared" si="17"/>
        <v>95</v>
      </c>
      <c r="U52" s="361">
        <v>2.29</v>
      </c>
      <c r="V52" s="416">
        <v>102</v>
      </c>
      <c r="W52" s="357">
        <v>2.0499999999999998</v>
      </c>
      <c r="X52" s="355">
        <v>5</v>
      </c>
      <c r="Y52" s="356">
        <v>2.39</v>
      </c>
      <c r="Z52" s="9" t="s">
        <v>128</v>
      </c>
      <c r="AA52" s="284" t="s">
        <v>128</v>
      </c>
      <c r="AB52" s="358">
        <v>8</v>
      </c>
      <c r="AC52" s="359">
        <v>3.11</v>
      </c>
      <c r="AD52" s="336">
        <f t="shared" si="18"/>
        <v>115</v>
      </c>
      <c r="AE52" s="361">
        <v>2.14</v>
      </c>
      <c r="AF52" s="416">
        <v>98</v>
      </c>
      <c r="AG52" s="357">
        <v>1.92</v>
      </c>
      <c r="AH52" s="355">
        <v>11</v>
      </c>
      <c r="AI52" s="356">
        <v>1.77</v>
      </c>
      <c r="AJ52" s="353">
        <v>1</v>
      </c>
      <c r="AK52" s="362">
        <v>2.64</v>
      </c>
      <c r="AL52" s="358">
        <v>9</v>
      </c>
      <c r="AM52" s="359">
        <v>2.82</v>
      </c>
      <c r="AN52" s="473">
        <f t="shared" si="15"/>
        <v>119</v>
      </c>
      <c r="AO52" s="361">
        <v>1.98</v>
      </c>
    </row>
    <row r="53" spans="1:41" s="4" customFormat="1" ht="17.100000000000001" customHeight="1">
      <c r="A53" s="563" t="s">
        <v>85</v>
      </c>
      <c r="B53" s="561">
        <v>77</v>
      </c>
      <c r="C53" s="357">
        <v>2.78</v>
      </c>
      <c r="D53" s="355">
        <v>11</v>
      </c>
      <c r="E53" s="356">
        <v>2.68</v>
      </c>
      <c r="F53" s="9" t="s">
        <v>128</v>
      </c>
      <c r="G53" s="284" t="s">
        <v>128</v>
      </c>
      <c r="H53" s="358">
        <v>9</v>
      </c>
      <c r="I53" s="359">
        <v>2.93</v>
      </c>
      <c r="J53" s="336">
        <f t="shared" si="16"/>
        <v>97</v>
      </c>
      <c r="K53" s="361">
        <v>2.78</v>
      </c>
      <c r="L53" s="416">
        <v>115</v>
      </c>
      <c r="M53" s="357">
        <v>2.52</v>
      </c>
      <c r="N53" s="355">
        <v>6</v>
      </c>
      <c r="O53" s="356">
        <v>3.05</v>
      </c>
      <c r="P53" s="9" t="s">
        <v>128</v>
      </c>
      <c r="Q53" s="284" t="s">
        <v>128</v>
      </c>
      <c r="R53" s="358">
        <v>7</v>
      </c>
      <c r="S53" s="359">
        <v>2.83</v>
      </c>
      <c r="T53" s="336">
        <f t="shared" si="17"/>
        <v>128</v>
      </c>
      <c r="U53" s="361">
        <v>2.56</v>
      </c>
      <c r="V53" s="416">
        <v>80</v>
      </c>
      <c r="W53" s="357">
        <v>2.63</v>
      </c>
      <c r="X53" s="355">
        <v>7</v>
      </c>
      <c r="Y53" s="356">
        <v>2.52</v>
      </c>
      <c r="Z53" s="9" t="s">
        <v>128</v>
      </c>
      <c r="AA53" s="284" t="s">
        <v>128</v>
      </c>
      <c r="AB53" s="358">
        <v>4</v>
      </c>
      <c r="AC53" s="359">
        <v>3.26</v>
      </c>
      <c r="AD53" s="336">
        <f t="shared" si="18"/>
        <v>91</v>
      </c>
      <c r="AE53" s="361">
        <v>2.65</v>
      </c>
      <c r="AF53" s="416">
        <v>100</v>
      </c>
      <c r="AG53" s="357">
        <v>2.39</v>
      </c>
      <c r="AH53" s="355">
        <v>14</v>
      </c>
      <c r="AI53" s="356">
        <v>2.23</v>
      </c>
      <c r="AJ53" s="9" t="s">
        <v>128</v>
      </c>
      <c r="AK53" s="284" t="s">
        <v>128</v>
      </c>
      <c r="AL53" s="358">
        <v>8</v>
      </c>
      <c r="AM53" s="359">
        <v>3.05</v>
      </c>
      <c r="AN53" s="473">
        <f t="shared" si="15"/>
        <v>122</v>
      </c>
      <c r="AO53" s="361">
        <v>2.41</v>
      </c>
    </row>
    <row r="54" spans="1:41" s="4" customFormat="1" ht="17.100000000000001" customHeight="1">
      <c r="A54" s="519" t="s">
        <v>86</v>
      </c>
      <c r="B54" s="9" t="s">
        <v>128</v>
      </c>
      <c r="C54" s="284" t="s">
        <v>128</v>
      </c>
      <c r="D54" s="9" t="s">
        <v>128</v>
      </c>
      <c r="E54" s="284" t="s">
        <v>128</v>
      </c>
      <c r="F54" s="9" t="s">
        <v>128</v>
      </c>
      <c r="G54" s="284" t="s">
        <v>128</v>
      </c>
      <c r="H54" s="9" t="s">
        <v>128</v>
      </c>
      <c r="I54" s="284" t="s">
        <v>128</v>
      </c>
      <c r="J54" s="9" t="s">
        <v>128</v>
      </c>
      <c r="K54" s="508" t="s">
        <v>128</v>
      </c>
      <c r="L54" s="415">
        <v>59</v>
      </c>
      <c r="M54" s="356">
        <v>2.42</v>
      </c>
      <c r="N54" s="355">
        <v>12</v>
      </c>
      <c r="O54" s="356">
        <v>2.37</v>
      </c>
      <c r="P54" s="9" t="s">
        <v>128</v>
      </c>
      <c r="Q54" s="284" t="s">
        <v>128</v>
      </c>
      <c r="R54" s="353">
        <v>6</v>
      </c>
      <c r="S54" s="362">
        <v>2.67</v>
      </c>
      <c r="T54" s="336">
        <f t="shared" si="17"/>
        <v>77</v>
      </c>
      <c r="U54" s="469">
        <v>2.4300000000000002</v>
      </c>
      <c r="V54" s="415">
        <v>66</v>
      </c>
      <c r="W54" s="356">
        <v>2.5099999999999998</v>
      </c>
      <c r="X54" s="355">
        <v>11</v>
      </c>
      <c r="Y54" s="356">
        <v>2.36</v>
      </c>
      <c r="Z54" s="9" t="s">
        <v>128</v>
      </c>
      <c r="AA54" s="284" t="s">
        <v>128</v>
      </c>
      <c r="AB54" s="353">
        <v>5</v>
      </c>
      <c r="AC54" s="362">
        <v>2.83</v>
      </c>
      <c r="AD54" s="336">
        <f t="shared" si="18"/>
        <v>82</v>
      </c>
      <c r="AE54" s="469">
        <v>2.5099999999999998</v>
      </c>
      <c r="AF54" s="415">
        <v>97</v>
      </c>
      <c r="AG54" s="356">
        <v>2.16</v>
      </c>
      <c r="AH54" s="355">
        <v>19</v>
      </c>
      <c r="AI54" s="356">
        <v>2.0099999999999998</v>
      </c>
      <c r="AJ54" s="353">
        <v>1</v>
      </c>
      <c r="AK54" s="362">
        <v>1.94</v>
      </c>
      <c r="AL54" s="353">
        <v>5</v>
      </c>
      <c r="AM54" s="362">
        <v>2.88</v>
      </c>
      <c r="AN54" s="473">
        <f t="shared" si="15"/>
        <v>122</v>
      </c>
      <c r="AO54" s="469">
        <v>2.17</v>
      </c>
    </row>
    <row r="55" spans="1:41" s="4" customFormat="1" ht="17.100000000000001" customHeight="1">
      <c r="A55" s="564" t="s">
        <v>124</v>
      </c>
      <c r="B55" s="562">
        <v>2</v>
      </c>
      <c r="C55" s="356">
        <v>3.3</v>
      </c>
      <c r="D55" s="355">
        <v>1</v>
      </c>
      <c r="E55" s="356">
        <v>3.5</v>
      </c>
      <c r="F55" s="9" t="s">
        <v>128</v>
      </c>
      <c r="G55" s="284" t="s">
        <v>128</v>
      </c>
      <c r="H55" s="353">
        <v>1</v>
      </c>
      <c r="I55" s="467">
        <v>3.84</v>
      </c>
      <c r="J55" s="336">
        <f t="shared" si="16"/>
        <v>4</v>
      </c>
      <c r="K55" s="469">
        <v>3.48</v>
      </c>
      <c r="L55" s="9" t="s">
        <v>128</v>
      </c>
      <c r="M55" s="284" t="s">
        <v>128</v>
      </c>
      <c r="N55" s="9" t="s">
        <v>128</v>
      </c>
      <c r="O55" s="284" t="s">
        <v>128</v>
      </c>
      <c r="P55" s="9" t="s">
        <v>128</v>
      </c>
      <c r="Q55" s="284" t="s">
        <v>128</v>
      </c>
      <c r="R55" s="9" t="s">
        <v>128</v>
      </c>
      <c r="S55" s="284" t="s">
        <v>128</v>
      </c>
      <c r="T55" s="9" t="s">
        <v>128</v>
      </c>
      <c r="U55" s="508" t="s">
        <v>128</v>
      </c>
      <c r="V55" s="9" t="s">
        <v>128</v>
      </c>
      <c r="W55" s="284" t="s">
        <v>128</v>
      </c>
      <c r="X55" s="9" t="s">
        <v>128</v>
      </c>
      <c r="Y55" s="284" t="s">
        <v>128</v>
      </c>
      <c r="Z55" s="9" t="s">
        <v>128</v>
      </c>
      <c r="AA55" s="284" t="s">
        <v>128</v>
      </c>
      <c r="AB55" s="9" t="s">
        <v>128</v>
      </c>
      <c r="AC55" s="284" t="s">
        <v>128</v>
      </c>
      <c r="AD55" s="9" t="s">
        <v>128</v>
      </c>
      <c r="AE55" s="508" t="s">
        <v>128</v>
      </c>
      <c r="AF55" s="9" t="s">
        <v>128</v>
      </c>
      <c r="AG55" s="284" t="s">
        <v>128</v>
      </c>
      <c r="AH55" s="9" t="s">
        <v>128</v>
      </c>
      <c r="AI55" s="284" t="s">
        <v>128</v>
      </c>
      <c r="AJ55" s="9" t="s">
        <v>128</v>
      </c>
      <c r="AK55" s="284" t="s">
        <v>128</v>
      </c>
      <c r="AL55" s="9" t="s">
        <v>128</v>
      </c>
      <c r="AM55" s="284" t="s">
        <v>128</v>
      </c>
      <c r="AN55" s="9" t="s">
        <v>128</v>
      </c>
      <c r="AO55" s="508" t="s">
        <v>128</v>
      </c>
    </row>
    <row r="56" spans="1:41" s="4" customFormat="1" ht="17.100000000000001" customHeight="1">
      <c r="A56" s="563" t="s">
        <v>87</v>
      </c>
      <c r="B56" s="561">
        <v>38</v>
      </c>
      <c r="C56" s="357">
        <v>2.34</v>
      </c>
      <c r="D56" s="355">
        <v>8</v>
      </c>
      <c r="E56" s="356">
        <v>2.61</v>
      </c>
      <c r="F56" s="9" t="s">
        <v>128</v>
      </c>
      <c r="G56" s="284" t="s">
        <v>128</v>
      </c>
      <c r="H56" s="358">
        <v>6</v>
      </c>
      <c r="I56" s="359">
        <v>2.66</v>
      </c>
      <c r="J56" s="336">
        <f t="shared" si="16"/>
        <v>52</v>
      </c>
      <c r="K56" s="361">
        <v>2.42</v>
      </c>
      <c r="L56" s="416">
        <v>60</v>
      </c>
      <c r="M56" s="357">
        <v>2.09</v>
      </c>
      <c r="N56" s="355">
        <v>4</v>
      </c>
      <c r="O56" s="356">
        <v>2</v>
      </c>
      <c r="P56" s="9" t="s">
        <v>128</v>
      </c>
      <c r="Q56" s="284" t="s">
        <v>128</v>
      </c>
      <c r="R56" s="358">
        <v>5</v>
      </c>
      <c r="S56" s="359">
        <v>2.5299999999999998</v>
      </c>
      <c r="T56" s="336">
        <f t="shared" si="17"/>
        <v>69</v>
      </c>
      <c r="U56" s="361">
        <v>2.12</v>
      </c>
      <c r="V56" s="416">
        <v>80</v>
      </c>
      <c r="W56" s="357">
        <v>2.16</v>
      </c>
      <c r="X56" s="355">
        <v>4</v>
      </c>
      <c r="Y56" s="356">
        <v>2.0299999999999998</v>
      </c>
      <c r="Z56" s="353"/>
      <c r="AA56" s="350"/>
      <c r="AB56" s="358">
        <v>4</v>
      </c>
      <c r="AC56" s="359">
        <v>2.46</v>
      </c>
      <c r="AD56" s="336">
        <f t="shared" si="18"/>
        <v>88</v>
      </c>
      <c r="AE56" s="361">
        <v>2.17</v>
      </c>
      <c r="AF56" s="416">
        <v>79</v>
      </c>
      <c r="AG56" s="357">
        <v>1.85</v>
      </c>
      <c r="AH56" s="355">
        <v>14</v>
      </c>
      <c r="AI56" s="356">
        <v>1.78</v>
      </c>
      <c r="AJ56" s="9" t="s">
        <v>128</v>
      </c>
      <c r="AK56" s="284" t="s">
        <v>128</v>
      </c>
      <c r="AL56" s="358">
        <v>6</v>
      </c>
      <c r="AM56" s="359">
        <v>1.91</v>
      </c>
      <c r="AN56" s="473">
        <f t="shared" si="15"/>
        <v>99</v>
      </c>
      <c r="AO56" s="361">
        <v>1.84</v>
      </c>
    </row>
    <row r="57" spans="1:41" s="4" customFormat="1" ht="17.100000000000001" customHeight="1">
      <c r="A57" s="565" t="s">
        <v>88</v>
      </c>
      <c r="B57" s="561">
        <v>75</v>
      </c>
      <c r="C57" s="357">
        <v>2.38</v>
      </c>
      <c r="D57" s="355">
        <v>17</v>
      </c>
      <c r="E57" s="356">
        <v>2.35</v>
      </c>
      <c r="F57" s="9" t="s">
        <v>128</v>
      </c>
      <c r="G57" s="284" t="s">
        <v>128</v>
      </c>
      <c r="H57" s="358">
        <v>4</v>
      </c>
      <c r="I57" s="359">
        <v>2.02</v>
      </c>
      <c r="J57" s="336">
        <f t="shared" si="16"/>
        <v>96</v>
      </c>
      <c r="K57" s="361">
        <v>2.36</v>
      </c>
      <c r="L57" s="416">
        <v>76</v>
      </c>
      <c r="M57" s="357">
        <v>2.42</v>
      </c>
      <c r="N57" s="355">
        <v>11</v>
      </c>
      <c r="O57" s="356">
        <v>2.37</v>
      </c>
      <c r="P57" s="9" t="s">
        <v>128</v>
      </c>
      <c r="Q57" s="284" t="s">
        <v>128</v>
      </c>
      <c r="R57" s="358">
        <v>6</v>
      </c>
      <c r="S57" s="359">
        <v>2.68</v>
      </c>
      <c r="T57" s="336">
        <f t="shared" si="17"/>
        <v>93</v>
      </c>
      <c r="U57" s="361">
        <v>2.4300000000000002</v>
      </c>
      <c r="V57" s="416">
        <v>74</v>
      </c>
      <c r="W57" s="357">
        <v>2.34</v>
      </c>
      <c r="X57" s="355">
        <v>11</v>
      </c>
      <c r="Y57" s="356">
        <v>2.46</v>
      </c>
      <c r="Z57" s="353"/>
      <c r="AA57" s="350"/>
      <c r="AB57" s="358">
        <v>6</v>
      </c>
      <c r="AC57" s="359">
        <v>3.03</v>
      </c>
      <c r="AD57" s="336">
        <f t="shared" si="18"/>
        <v>91</v>
      </c>
      <c r="AE57" s="361">
        <v>2.4</v>
      </c>
      <c r="AF57" s="416">
        <v>110</v>
      </c>
      <c r="AG57" s="357">
        <v>2.29</v>
      </c>
      <c r="AH57" s="355">
        <v>10</v>
      </c>
      <c r="AI57" s="356">
        <v>2.2799999999999998</v>
      </c>
      <c r="AJ57" s="9" t="s">
        <v>128</v>
      </c>
      <c r="AK57" s="284" t="s">
        <v>128</v>
      </c>
      <c r="AL57" s="358">
        <v>4</v>
      </c>
      <c r="AM57" s="359">
        <v>2.76</v>
      </c>
      <c r="AN57" s="473">
        <f t="shared" si="15"/>
        <v>124</v>
      </c>
      <c r="AO57" s="361">
        <v>2.2999999999999998</v>
      </c>
    </row>
    <row r="58" spans="1:41" s="4" customFormat="1" ht="17.100000000000001" customHeight="1">
      <c r="A58" s="566" t="s">
        <v>123</v>
      </c>
      <c r="B58" s="561">
        <v>46</v>
      </c>
      <c r="C58" s="357">
        <v>2.33</v>
      </c>
      <c r="D58" s="355">
        <v>1</v>
      </c>
      <c r="E58" s="356">
        <v>2.4</v>
      </c>
      <c r="F58" s="9" t="s">
        <v>128</v>
      </c>
      <c r="G58" s="284" t="s">
        <v>128</v>
      </c>
      <c r="H58" s="358">
        <v>3</v>
      </c>
      <c r="I58" s="359">
        <v>2.5299999999999998</v>
      </c>
      <c r="J58" s="336">
        <f t="shared" si="16"/>
        <v>50</v>
      </c>
      <c r="K58" s="361">
        <v>2.35</v>
      </c>
      <c r="L58" s="416">
        <v>64</v>
      </c>
      <c r="M58" s="357">
        <v>2.1</v>
      </c>
      <c r="N58" s="355">
        <v>2</v>
      </c>
      <c r="O58" s="356">
        <v>2.39</v>
      </c>
      <c r="P58" s="9" t="s">
        <v>128</v>
      </c>
      <c r="Q58" s="284" t="s">
        <v>128</v>
      </c>
      <c r="R58" s="358">
        <v>5</v>
      </c>
      <c r="S58" s="359">
        <v>2.08</v>
      </c>
      <c r="T58" s="336">
        <f t="shared" si="17"/>
        <v>71</v>
      </c>
      <c r="U58" s="361">
        <v>2.11</v>
      </c>
      <c r="V58" s="9" t="s">
        <v>128</v>
      </c>
      <c r="W58" s="284" t="s">
        <v>128</v>
      </c>
      <c r="X58" s="9" t="s">
        <v>128</v>
      </c>
      <c r="Y58" s="284" t="s">
        <v>128</v>
      </c>
      <c r="Z58" s="353"/>
      <c r="AA58" s="350"/>
      <c r="AB58" s="358">
        <v>4</v>
      </c>
      <c r="AC58" s="359">
        <v>2.14</v>
      </c>
      <c r="AD58" s="336">
        <f t="shared" si="18"/>
        <v>4</v>
      </c>
      <c r="AE58" s="361">
        <v>2.14</v>
      </c>
      <c r="AF58" s="9" t="s">
        <v>128</v>
      </c>
      <c r="AG58" s="284" t="s">
        <v>128</v>
      </c>
      <c r="AH58" s="9" t="s">
        <v>128</v>
      </c>
      <c r="AI58" s="284" t="s">
        <v>128</v>
      </c>
      <c r="AJ58" s="9" t="s">
        <v>128</v>
      </c>
      <c r="AK58" s="284" t="s">
        <v>128</v>
      </c>
      <c r="AL58" s="9" t="s">
        <v>128</v>
      </c>
      <c r="AM58" s="284" t="s">
        <v>128</v>
      </c>
      <c r="AN58" s="9" t="s">
        <v>128</v>
      </c>
      <c r="AO58" s="508" t="s">
        <v>128</v>
      </c>
    </row>
    <row r="59" spans="1:41" s="4" customFormat="1" ht="17.100000000000001" customHeight="1">
      <c r="A59" s="563" t="s">
        <v>89</v>
      </c>
      <c r="B59" s="9" t="s">
        <v>128</v>
      </c>
      <c r="C59" s="284" t="s">
        <v>128</v>
      </c>
      <c r="D59" s="9" t="s">
        <v>128</v>
      </c>
      <c r="E59" s="284" t="s">
        <v>128</v>
      </c>
      <c r="F59" s="353">
        <v>64</v>
      </c>
      <c r="G59" s="362">
        <v>2.5299999999999998</v>
      </c>
      <c r="H59" s="9" t="s">
        <v>128</v>
      </c>
      <c r="I59" s="284" t="s">
        <v>128</v>
      </c>
      <c r="J59" s="336">
        <f t="shared" si="16"/>
        <v>64</v>
      </c>
      <c r="K59" s="361">
        <v>2.5299999999999998</v>
      </c>
      <c r="L59" s="9" t="s">
        <v>128</v>
      </c>
      <c r="M59" s="284" t="s">
        <v>128</v>
      </c>
      <c r="N59" s="9" t="s">
        <v>128</v>
      </c>
      <c r="O59" s="284" t="s">
        <v>128</v>
      </c>
      <c r="P59" s="353">
        <v>55</v>
      </c>
      <c r="Q59" s="362">
        <v>2.4</v>
      </c>
      <c r="R59" s="9" t="s">
        <v>128</v>
      </c>
      <c r="S59" s="284" t="s">
        <v>128</v>
      </c>
      <c r="T59" s="336">
        <f t="shared" si="17"/>
        <v>55</v>
      </c>
      <c r="U59" s="361">
        <v>2.4</v>
      </c>
      <c r="V59" s="9" t="s">
        <v>128</v>
      </c>
      <c r="W59" s="284" t="s">
        <v>128</v>
      </c>
      <c r="X59" s="9" t="s">
        <v>128</v>
      </c>
      <c r="Y59" s="284" t="s">
        <v>128</v>
      </c>
      <c r="Z59" s="353">
        <v>109</v>
      </c>
      <c r="AA59" s="362">
        <v>2.2999999999999998</v>
      </c>
      <c r="AB59" s="358"/>
      <c r="AC59" s="359"/>
      <c r="AD59" s="336">
        <f t="shared" si="18"/>
        <v>109</v>
      </c>
      <c r="AE59" s="361">
        <v>2.2999999999999998</v>
      </c>
      <c r="AF59" s="9" t="s">
        <v>128</v>
      </c>
      <c r="AG59" s="284" t="s">
        <v>128</v>
      </c>
      <c r="AH59" s="9" t="s">
        <v>128</v>
      </c>
      <c r="AI59" s="284" t="s">
        <v>128</v>
      </c>
      <c r="AJ59" s="353">
        <v>147</v>
      </c>
      <c r="AK59" s="362">
        <v>2.2799999999999998</v>
      </c>
      <c r="AL59" s="9" t="s">
        <v>128</v>
      </c>
      <c r="AM59" s="284" t="s">
        <v>128</v>
      </c>
      <c r="AN59" s="473">
        <f t="shared" si="15"/>
        <v>147</v>
      </c>
      <c r="AO59" s="361">
        <v>2.2799999999999998</v>
      </c>
    </row>
    <row r="60" spans="1:41" s="4" customFormat="1" ht="17.100000000000001" customHeight="1">
      <c r="A60" s="563" t="s">
        <v>90</v>
      </c>
      <c r="B60" s="561">
        <v>55</v>
      </c>
      <c r="C60" s="357">
        <v>2.65</v>
      </c>
      <c r="D60" s="355">
        <v>6</v>
      </c>
      <c r="E60" s="356">
        <v>2.58</v>
      </c>
      <c r="F60" s="9" t="s">
        <v>128</v>
      </c>
      <c r="G60" s="284" t="s">
        <v>128</v>
      </c>
      <c r="H60" s="358">
        <v>9</v>
      </c>
      <c r="I60" s="359">
        <v>2.96</v>
      </c>
      <c r="J60" s="336">
        <f t="shared" si="16"/>
        <v>70</v>
      </c>
      <c r="K60" s="361">
        <v>2.68</v>
      </c>
      <c r="L60" s="416">
        <v>67</v>
      </c>
      <c r="M60" s="357">
        <v>2.79</v>
      </c>
      <c r="N60" s="355">
        <v>12</v>
      </c>
      <c r="O60" s="356">
        <v>2.88</v>
      </c>
      <c r="P60" s="9" t="s">
        <v>128</v>
      </c>
      <c r="Q60" s="284" t="s">
        <v>128</v>
      </c>
      <c r="R60" s="358">
        <v>6</v>
      </c>
      <c r="S60" s="359">
        <v>2.67</v>
      </c>
      <c r="T60" s="336">
        <f t="shared" si="17"/>
        <v>85</v>
      </c>
      <c r="U60" s="361">
        <v>2.8</v>
      </c>
      <c r="V60" s="416">
        <v>71</v>
      </c>
      <c r="W60" s="357">
        <v>2.88</v>
      </c>
      <c r="X60" s="355">
        <v>10</v>
      </c>
      <c r="Y60" s="356">
        <v>2.96</v>
      </c>
      <c r="Z60" s="9" t="s">
        <v>128</v>
      </c>
      <c r="AA60" s="284" t="s">
        <v>128</v>
      </c>
      <c r="AB60" s="358">
        <v>12</v>
      </c>
      <c r="AC60" s="359">
        <v>3.04</v>
      </c>
      <c r="AD60" s="336">
        <f t="shared" si="18"/>
        <v>93</v>
      </c>
      <c r="AE60" s="361">
        <v>2.91</v>
      </c>
      <c r="AF60" s="416">
        <v>92</v>
      </c>
      <c r="AG60" s="357">
        <v>2.82</v>
      </c>
      <c r="AH60" s="355">
        <v>17</v>
      </c>
      <c r="AI60" s="356">
        <v>2.82</v>
      </c>
      <c r="AJ60" s="353">
        <v>1</v>
      </c>
      <c r="AK60" s="362">
        <v>3.58</v>
      </c>
      <c r="AL60" s="358">
        <v>9</v>
      </c>
      <c r="AM60" s="359">
        <v>3.13</v>
      </c>
      <c r="AN60" s="473">
        <f t="shared" si="15"/>
        <v>119</v>
      </c>
      <c r="AO60" s="361">
        <v>2.85</v>
      </c>
    </row>
    <row r="61" spans="1:41" s="4" customFormat="1" ht="17.100000000000001" customHeight="1">
      <c r="A61" s="563" t="s">
        <v>91</v>
      </c>
      <c r="B61" s="562">
        <v>54</v>
      </c>
      <c r="C61" s="356">
        <v>2.52</v>
      </c>
      <c r="D61" s="355">
        <v>7</v>
      </c>
      <c r="E61" s="356">
        <v>2.5499999999999998</v>
      </c>
      <c r="F61" s="9" t="s">
        <v>128</v>
      </c>
      <c r="G61" s="284" t="s">
        <v>128</v>
      </c>
      <c r="H61" s="355">
        <v>13</v>
      </c>
      <c r="I61" s="356">
        <v>2.73</v>
      </c>
      <c r="J61" s="336">
        <f t="shared" si="16"/>
        <v>74</v>
      </c>
      <c r="K61" s="469">
        <v>2.56</v>
      </c>
      <c r="L61" s="415">
        <v>83</v>
      </c>
      <c r="M61" s="356">
        <v>2.5</v>
      </c>
      <c r="N61" s="355">
        <v>2</v>
      </c>
      <c r="O61" s="356">
        <v>2.78</v>
      </c>
      <c r="P61" s="9" t="s">
        <v>128</v>
      </c>
      <c r="Q61" s="284" t="s">
        <v>128</v>
      </c>
      <c r="R61" s="355">
        <v>2</v>
      </c>
      <c r="S61" s="356">
        <v>3.3</v>
      </c>
      <c r="T61" s="336">
        <f t="shared" si="17"/>
        <v>87</v>
      </c>
      <c r="U61" s="469">
        <v>2.5299999999999998</v>
      </c>
      <c r="V61" s="415">
        <v>77</v>
      </c>
      <c r="W61" s="356">
        <v>2.2000000000000002</v>
      </c>
      <c r="X61" s="355">
        <v>5</v>
      </c>
      <c r="Y61" s="356">
        <v>2.16</v>
      </c>
      <c r="Z61" s="9" t="s">
        <v>128</v>
      </c>
      <c r="AA61" s="284" t="s">
        <v>128</v>
      </c>
      <c r="AB61" s="355">
        <v>5</v>
      </c>
      <c r="AC61" s="356">
        <v>2.42</v>
      </c>
      <c r="AD61" s="336">
        <f t="shared" si="18"/>
        <v>87</v>
      </c>
      <c r="AE61" s="469">
        <v>2.21</v>
      </c>
      <c r="AF61" s="415">
        <v>106</v>
      </c>
      <c r="AG61" s="356">
        <v>1.97</v>
      </c>
      <c r="AH61" s="355">
        <v>9</v>
      </c>
      <c r="AI61" s="356">
        <v>1.92</v>
      </c>
      <c r="AJ61" s="9" t="s">
        <v>128</v>
      </c>
      <c r="AK61" s="284" t="s">
        <v>128</v>
      </c>
      <c r="AL61" s="355">
        <v>4</v>
      </c>
      <c r="AM61" s="356">
        <v>2.19</v>
      </c>
      <c r="AN61" s="473">
        <f t="shared" si="15"/>
        <v>119</v>
      </c>
      <c r="AO61" s="469">
        <v>1.97</v>
      </c>
    </row>
    <row r="62" spans="1:41" s="4" customFormat="1" ht="17.100000000000001" customHeight="1">
      <c r="A62" s="567" t="s">
        <v>115</v>
      </c>
      <c r="B62" s="562">
        <v>46</v>
      </c>
      <c r="C62" s="356">
        <v>3.07</v>
      </c>
      <c r="D62" s="355">
        <v>10</v>
      </c>
      <c r="E62" s="356">
        <v>3.04</v>
      </c>
      <c r="F62" s="9" t="s">
        <v>128</v>
      </c>
      <c r="G62" s="284" t="s">
        <v>128</v>
      </c>
      <c r="H62" s="355">
        <v>13</v>
      </c>
      <c r="I62" s="356">
        <v>2.78</v>
      </c>
      <c r="J62" s="336">
        <f t="shared" si="16"/>
        <v>69</v>
      </c>
      <c r="K62" s="469">
        <v>3.01</v>
      </c>
      <c r="L62" s="9" t="s">
        <v>128</v>
      </c>
      <c r="M62" s="284" t="s">
        <v>128</v>
      </c>
      <c r="N62" s="9" t="s">
        <v>128</v>
      </c>
      <c r="O62" s="284" t="s">
        <v>128</v>
      </c>
      <c r="P62" s="9" t="s">
        <v>128</v>
      </c>
      <c r="Q62" s="284" t="s">
        <v>128</v>
      </c>
      <c r="R62" s="9" t="s">
        <v>128</v>
      </c>
      <c r="S62" s="284" t="s">
        <v>128</v>
      </c>
      <c r="T62" s="9" t="s">
        <v>128</v>
      </c>
      <c r="U62" s="508" t="s">
        <v>128</v>
      </c>
      <c r="V62" s="9" t="s">
        <v>128</v>
      </c>
      <c r="W62" s="284" t="s">
        <v>128</v>
      </c>
      <c r="X62" s="9" t="s">
        <v>128</v>
      </c>
      <c r="Y62" s="284" t="s">
        <v>128</v>
      </c>
      <c r="Z62" s="9" t="s">
        <v>128</v>
      </c>
      <c r="AA62" s="284" t="s">
        <v>128</v>
      </c>
      <c r="AB62" s="9" t="s">
        <v>128</v>
      </c>
      <c r="AC62" s="284" t="s">
        <v>128</v>
      </c>
      <c r="AD62" s="9" t="s">
        <v>128</v>
      </c>
      <c r="AE62" s="508" t="s">
        <v>128</v>
      </c>
      <c r="AF62" s="9" t="s">
        <v>128</v>
      </c>
      <c r="AG62" s="284" t="s">
        <v>128</v>
      </c>
      <c r="AH62" s="9" t="s">
        <v>128</v>
      </c>
      <c r="AI62" s="284" t="s">
        <v>128</v>
      </c>
      <c r="AJ62" s="9" t="s">
        <v>128</v>
      </c>
      <c r="AK62" s="284" t="s">
        <v>128</v>
      </c>
      <c r="AL62" s="9" t="s">
        <v>128</v>
      </c>
      <c r="AM62" s="284" t="s">
        <v>128</v>
      </c>
      <c r="AN62" s="9" t="s">
        <v>128</v>
      </c>
      <c r="AO62" s="508" t="s">
        <v>128</v>
      </c>
    </row>
    <row r="63" spans="1:41" s="4" customFormat="1" ht="17.100000000000001" customHeight="1">
      <c r="A63" s="463" t="s">
        <v>116</v>
      </c>
      <c r="B63" s="415">
        <v>64</v>
      </c>
      <c r="C63" s="356">
        <v>2.34</v>
      </c>
      <c r="D63" s="355">
        <v>3</v>
      </c>
      <c r="E63" s="356">
        <v>2.23</v>
      </c>
      <c r="F63" s="9" t="s">
        <v>128</v>
      </c>
      <c r="G63" s="284" t="s">
        <v>128</v>
      </c>
      <c r="H63" s="355">
        <v>11</v>
      </c>
      <c r="I63" s="356">
        <v>2.31</v>
      </c>
      <c r="J63" s="336">
        <f t="shared" si="16"/>
        <v>78</v>
      </c>
      <c r="K63" s="469">
        <v>2.33</v>
      </c>
      <c r="L63" s="415">
        <v>109</v>
      </c>
      <c r="M63" s="356">
        <v>2.14</v>
      </c>
      <c r="N63" s="355">
        <v>7</v>
      </c>
      <c r="O63" s="356">
        <v>2.2799999999999998</v>
      </c>
      <c r="P63" s="9" t="s">
        <v>128</v>
      </c>
      <c r="Q63" s="284" t="s">
        <v>128</v>
      </c>
      <c r="R63" s="355">
        <v>2</v>
      </c>
      <c r="S63" s="356">
        <v>1.84</v>
      </c>
      <c r="T63" s="336">
        <f t="shared" si="17"/>
        <v>118</v>
      </c>
      <c r="U63" s="469">
        <v>2.15</v>
      </c>
      <c r="V63" s="9" t="s">
        <v>128</v>
      </c>
      <c r="W63" s="284" t="s">
        <v>128</v>
      </c>
      <c r="X63" s="9" t="s">
        <v>128</v>
      </c>
      <c r="Y63" s="284" t="s">
        <v>128</v>
      </c>
      <c r="Z63" s="9" t="s">
        <v>128</v>
      </c>
      <c r="AA63" s="284" t="s">
        <v>128</v>
      </c>
      <c r="AB63" s="355">
        <v>7</v>
      </c>
      <c r="AC63" s="356">
        <v>2.14</v>
      </c>
      <c r="AD63" s="336">
        <f t="shared" si="18"/>
        <v>7</v>
      </c>
      <c r="AE63" s="469">
        <v>2.14</v>
      </c>
      <c r="AF63" s="9" t="s">
        <v>128</v>
      </c>
      <c r="AG63" s="284" t="s">
        <v>128</v>
      </c>
      <c r="AH63" s="9" t="s">
        <v>128</v>
      </c>
      <c r="AI63" s="284" t="s">
        <v>128</v>
      </c>
      <c r="AJ63" s="9" t="s">
        <v>128</v>
      </c>
      <c r="AK63" s="284" t="s">
        <v>128</v>
      </c>
      <c r="AL63" s="9" t="s">
        <v>128</v>
      </c>
      <c r="AM63" s="284" t="s">
        <v>128</v>
      </c>
      <c r="AN63" s="9" t="s">
        <v>128</v>
      </c>
      <c r="AO63" s="508" t="s">
        <v>128</v>
      </c>
    </row>
    <row r="64" spans="1:41" s="4" customFormat="1" ht="17.100000000000001" customHeight="1">
      <c r="A64" s="518" t="s">
        <v>125</v>
      </c>
      <c r="B64" s="9" t="s">
        <v>128</v>
      </c>
      <c r="C64" s="284" t="s">
        <v>128</v>
      </c>
      <c r="D64" s="9" t="s">
        <v>128</v>
      </c>
      <c r="E64" s="284" t="s">
        <v>128</v>
      </c>
      <c r="F64" s="9" t="s">
        <v>128</v>
      </c>
      <c r="G64" s="284" t="s">
        <v>128</v>
      </c>
      <c r="H64" s="355">
        <v>1</v>
      </c>
      <c r="I64" s="356">
        <v>3.63</v>
      </c>
      <c r="J64" s="336">
        <f t="shared" si="16"/>
        <v>1</v>
      </c>
      <c r="K64" s="469">
        <v>3.63</v>
      </c>
      <c r="L64" s="9" t="s">
        <v>128</v>
      </c>
      <c r="M64" s="284" t="s">
        <v>128</v>
      </c>
      <c r="N64" s="9" t="s">
        <v>128</v>
      </c>
      <c r="O64" s="284" t="s">
        <v>128</v>
      </c>
      <c r="P64" s="9" t="s">
        <v>128</v>
      </c>
      <c r="Q64" s="284" t="s">
        <v>128</v>
      </c>
      <c r="R64" s="9" t="s">
        <v>128</v>
      </c>
      <c r="S64" s="284" t="s">
        <v>128</v>
      </c>
      <c r="T64" s="9" t="s">
        <v>128</v>
      </c>
      <c r="U64" s="508" t="s">
        <v>128</v>
      </c>
      <c r="V64" s="9" t="s">
        <v>128</v>
      </c>
      <c r="W64" s="284" t="s">
        <v>128</v>
      </c>
      <c r="X64" s="9" t="s">
        <v>128</v>
      </c>
      <c r="Y64" s="284" t="s">
        <v>128</v>
      </c>
      <c r="Z64" s="9" t="s">
        <v>128</v>
      </c>
      <c r="AA64" s="284" t="s">
        <v>128</v>
      </c>
      <c r="AB64" s="9" t="s">
        <v>128</v>
      </c>
      <c r="AC64" s="284" t="s">
        <v>128</v>
      </c>
      <c r="AD64" s="9" t="s">
        <v>128</v>
      </c>
      <c r="AE64" s="508" t="s">
        <v>128</v>
      </c>
      <c r="AF64" s="9" t="s">
        <v>128</v>
      </c>
      <c r="AG64" s="284" t="s">
        <v>128</v>
      </c>
      <c r="AH64" s="9" t="s">
        <v>128</v>
      </c>
      <c r="AI64" s="284" t="s">
        <v>128</v>
      </c>
      <c r="AJ64" s="9" t="s">
        <v>128</v>
      </c>
      <c r="AK64" s="284" t="s">
        <v>128</v>
      </c>
      <c r="AL64" s="9" t="s">
        <v>128</v>
      </c>
      <c r="AM64" s="284" t="s">
        <v>128</v>
      </c>
      <c r="AN64" s="9" t="s">
        <v>128</v>
      </c>
      <c r="AO64" s="508" t="s">
        <v>128</v>
      </c>
    </row>
    <row r="65" spans="1:41" s="4" customFormat="1" ht="17.100000000000001" customHeight="1">
      <c r="A65" s="519" t="s">
        <v>117</v>
      </c>
      <c r="B65" s="9" t="s">
        <v>128</v>
      </c>
      <c r="C65" s="284" t="s">
        <v>128</v>
      </c>
      <c r="D65" s="9" t="s">
        <v>128</v>
      </c>
      <c r="E65" s="284" t="s">
        <v>128</v>
      </c>
      <c r="F65" s="9" t="s">
        <v>128</v>
      </c>
      <c r="G65" s="284" t="s">
        <v>128</v>
      </c>
      <c r="H65" s="9" t="s">
        <v>128</v>
      </c>
      <c r="I65" s="284" t="s">
        <v>128</v>
      </c>
      <c r="J65" s="9" t="s">
        <v>128</v>
      </c>
      <c r="K65" s="508" t="s">
        <v>128</v>
      </c>
      <c r="L65" s="9" t="s">
        <v>128</v>
      </c>
      <c r="M65" s="284" t="s">
        <v>128</v>
      </c>
      <c r="N65" s="9" t="s">
        <v>128</v>
      </c>
      <c r="O65" s="284" t="s">
        <v>128</v>
      </c>
      <c r="P65" s="9" t="s">
        <v>128</v>
      </c>
      <c r="Q65" s="284" t="s">
        <v>128</v>
      </c>
      <c r="R65" s="9" t="s">
        <v>128</v>
      </c>
      <c r="S65" s="284" t="s">
        <v>128</v>
      </c>
      <c r="T65" s="9" t="s">
        <v>128</v>
      </c>
      <c r="U65" s="508" t="s">
        <v>128</v>
      </c>
      <c r="V65" s="415">
        <v>109</v>
      </c>
      <c r="W65" s="356">
        <v>2.33</v>
      </c>
      <c r="X65" s="355">
        <v>4</v>
      </c>
      <c r="Y65" s="356">
        <v>2.39</v>
      </c>
      <c r="Z65" s="9" t="s">
        <v>128</v>
      </c>
      <c r="AA65" s="284" t="s">
        <v>128</v>
      </c>
      <c r="AB65" s="355">
        <v>5</v>
      </c>
      <c r="AC65" s="356">
        <v>2.5</v>
      </c>
      <c r="AD65" s="336">
        <f t="shared" si="18"/>
        <v>118</v>
      </c>
      <c r="AE65" s="469">
        <v>2.34</v>
      </c>
      <c r="AF65" s="415">
        <v>108</v>
      </c>
      <c r="AG65" s="356">
        <v>2.09</v>
      </c>
      <c r="AH65" s="355">
        <v>9</v>
      </c>
      <c r="AI65" s="356">
        <v>1.95</v>
      </c>
      <c r="AJ65" s="9" t="s">
        <v>128</v>
      </c>
      <c r="AK65" s="284" t="s">
        <v>128</v>
      </c>
      <c r="AL65" s="355">
        <v>4</v>
      </c>
      <c r="AM65" s="356">
        <v>2.42</v>
      </c>
      <c r="AN65" s="473">
        <f t="shared" si="15"/>
        <v>121</v>
      </c>
      <c r="AO65" s="469">
        <v>2.09</v>
      </c>
    </row>
    <row r="66" spans="1:41" s="4" customFormat="1" ht="17.100000000000001" customHeight="1">
      <c r="A66" s="520" t="s">
        <v>118</v>
      </c>
      <c r="B66" s="9" t="s">
        <v>128</v>
      </c>
      <c r="C66" s="284" t="s">
        <v>128</v>
      </c>
      <c r="D66" s="9" t="s">
        <v>128</v>
      </c>
      <c r="E66" s="284" t="s">
        <v>128</v>
      </c>
      <c r="F66" s="9" t="s">
        <v>128</v>
      </c>
      <c r="G66" s="284" t="s">
        <v>128</v>
      </c>
      <c r="H66" s="9" t="s">
        <v>128</v>
      </c>
      <c r="I66" s="284" t="s">
        <v>128</v>
      </c>
      <c r="J66" s="9" t="s">
        <v>128</v>
      </c>
      <c r="K66" s="508" t="s">
        <v>128</v>
      </c>
      <c r="L66" s="9" t="s">
        <v>128</v>
      </c>
      <c r="M66" s="284" t="s">
        <v>128</v>
      </c>
      <c r="N66" s="9" t="s">
        <v>128</v>
      </c>
      <c r="O66" s="284" t="s">
        <v>128</v>
      </c>
      <c r="P66" s="9" t="s">
        <v>128</v>
      </c>
      <c r="Q66" s="284" t="s">
        <v>128</v>
      </c>
      <c r="R66" s="9" t="s">
        <v>128</v>
      </c>
      <c r="S66" s="284" t="s">
        <v>128</v>
      </c>
      <c r="T66" s="9" t="s">
        <v>128</v>
      </c>
      <c r="U66" s="508" t="s">
        <v>128</v>
      </c>
      <c r="V66" s="9" t="s">
        <v>128</v>
      </c>
      <c r="W66" s="284" t="s">
        <v>128</v>
      </c>
      <c r="X66" s="9" t="s">
        <v>128</v>
      </c>
      <c r="Y66" s="284" t="s">
        <v>128</v>
      </c>
      <c r="Z66" s="9" t="s">
        <v>128</v>
      </c>
      <c r="AA66" s="284" t="s">
        <v>128</v>
      </c>
      <c r="AB66" s="9" t="s">
        <v>128</v>
      </c>
      <c r="AC66" s="284" t="s">
        <v>128</v>
      </c>
      <c r="AD66" s="9" t="s">
        <v>128</v>
      </c>
      <c r="AE66" s="508" t="s">
        <v>128</v>
      </c>
      <c r="AF66" s="9" t="s">
        <v>128</v>
      </c>
      <c r="AG66" s="284" t="s">
        <v>128</v>
      </c>
      <c r="AH66" s="9" t="s">
        <v>128</v>
      </c>
      <c r="AI66" s="284" t="s">
        <v>128</v>
      </c>
      <c r="AJ66" s="9" t="s">
        <v>128</v>
      </c>
      <c r="AK66" s="284" t="s">
        <v>128</v>
      </c>
      <c r="AL66" s="334">
        <v>4</v>
      </c>
      <c r="AM66" s="363">
        <v>2.91</v>
      </c>
      <c r="AN66" s="473">
        <f t="shared" si="15"/>
        <v>4</v>
      </c>
      <c r="AO66" s="337">
        <v>2.91</v>
      </c>
    </row>
    <row r="67" spans="1:41" s="4" customFormat="1" ht="17.100000000000001" customHeight="1">
      <c r="A67" s="521" t="s">
        <v>119</v>
      </c>
      <c r="B67" s="9" t="s">
        <v>128</v>
      </c>
      <c r="C67" s="284" t="s">
        <v>128</v>
      </c>
      <c r="D67" s="9" t="s">
        <v>128</v>
      </c>
      <c r="E67" s="284" t="s">
        <v>128</v>
      </c>
      <c r="F67" s="9" t="s">
        <v>128</v>
      </c>
      <c r="G67" s="284" t="s">
        <v>128</v>
      </c>
      <c r="H67" s="9" t="s">
        <v>128</v>
      </c>
      <c r="I67" s="284" t="s">
        <v>128</v>
      </c>
      <c r="J67" s="9" t="s">
        <v>128</v>
      </c>
      <c r="K67" s="508" t="s">
        <v>128</v>
      </c>
      <c r="L67" s="9" t="s">
        <v>128</v>
      </c>
      <c r="M67" s="284" t="s">
        <v>128</v>
      </c>
      <c r="N67" s="9" t="s">
        <v>128</v>
      </c>
      <c r="O67" s="284" t="s">
        <v>128</v>
      </c>
      <c r="P67" s="9" t="s">
        <v>128</v>
      </c>
      <c r="Q67" s="284" t="s">
        <v>128</v>
      </c>
      <c r="R67" s="9" t="s">
        <v>128</v>
      </c>
      <c r="S67" s="284" t="s">
        <v>128</v>
      </c>
      <c r="T67" s="9" t="s">
        <v>128</v>
      </c>
      <c r="U67" s="508" t="s">
        <v>128</v>
      </c>
      <c r="V67" s="9" t="s">
        <v>128</v>
      </c>
      <c r="W67" s="284" t="s">
        <v>128</v>
      </c>
      <c r="X67" s="9" t="s">
        <v>128</v>
      </c>
      <c r="Y67" s="284" t="s">
        <v>128</v>
      </c>
      <c r="Z67" s="9" t="s">
        <v>128</v>
      </c>
      <c r="AA67" s="284" t="s">
        <v>128</v>
      </c>
      <c r="AB67" s="9" t="s">
        <v>128</v>
      </c>
      <c r="AC67" s="284" t="s">
        <v>128</v>
      </c>
      <c r="AD67" s="9" t="s">
        <v>128</v>
      </c>
      <c r="AE67" s="508" t="s">
        <v>128</v>
      </c>
      <c r="AF67" s="9" t="s">
        <v>128</v>
      </c>
      <c r="AG67" s="284" t="s">
        <v>128</v>
      </c>
      <c r="AH67" s="9" t="s">
        <v>128</v>
      </c>
      <c r="AI67" s="284" t="s">
        <v>128</v>
      </c>
      <c r="AJ67" s="9" t="s">
        <v>128</v>
      </c>
      <c r="AK67" s="284" t="s">
        <v>128</v>
      </c>
      <c r="AL67" s="334">
        <v>2</v>
      </c>
      <c r="AM67" s="363">
        <v>2.54</v>
      </c>
      <c r="AN67" s="473">
        <f t="shared" si="15"/>
        <v>2</v>
      </c>
      <c r="AO67" s="337">
        <v>2.54</v>
      </c>
    </row>
    <row r="68" spans="1:41" s="4" customFormat="1" ht="17.100000000000001" customHeight="1">
      <c r="A68" s="521" t="s">
        <v>120</v>
      </c>
      <c r="B68" s="9" t="s">
        <v>128</v>
      </c>
      <c r="C68" s="284" t="s">
        <v>128</v>
      </c>
      <c r="D68" s="9" t="s">
        <v>128</v>
      </c>
      <c r="E68" s="284" t="s">
        <v>128</v>
      </c>
      <c r="F68" s="9" t="s">
        <v>128</v>
      </c>
      <c r="G68" s="284" t="s">
        <v>128</v>
      </c>
      <c r="H68" s="9" t="s">
        <v>128</v>
      </c>
      <c r="I68" s="284" t="s">
        <v>128</v>
      </c>
      <c r="J68" s="9" t="s">
        <v>128</v>
      </c>
      <c r="K68" s="508" t="s">
        <v>128</v>
      </c>
      <c r="L68" s="9" t="s">
        <v>128</v>
      </c>
      <c r="M68" s="284" t="s">
        <v>128</v>
      </c>
      <c r="N68" s="9" t="s">
        <v>128</v>
      </c>
      <c r="O68" s="284" t="s">
        <v>128</v>
      </c>
      <c r="P68" s="9" t="s">
        <v>128</v>
      </c>
      <c r="Q68" s="284" t="s">
        <v>128</v>
      </c>
      <c r="R68" s="9" t="s">
        <v>128</v>
      </c>
      <c r="S68" s="284" t="s">
        <v>128</v>
      </c>
      <c r="T68" s="9" t="s">
        <v>128</v>
      </c>
      <c r="U68" s="508" t="s">
        <v>128</v>
      </c>
      <c r="V68" s="9" t="s">
        <v>128</v>
      </c>
      <c r="W68" s="284" t="s">
        <v>128</v>
      </c>
      <c r="X68" s="9" t="s">
        <v>128</v>
      </c>
      <c r="Y68" s="284" t="s">
        <v>128</v>
      </c>
      <c r="Z68" s="9" t="s">
        <v>128</v>
      </c>
      <c r="AA68" s="284" t="s">
        <v>128</v>
      </c>
      <c r="AB68" s="9" t="s">
        <v>128</v>
      </c>
      <c r="AC68" s="284" t="s">
        <v>128</v>
      </c>
      <c r="AD68" s="9" t="s">
        <v>128</v>
      </c>
      <c r="AE68" s="508" t="s">
        <v>128</v>
      </c>
      <c r="AF68" s="9" t="s">
        <v>128</v>
      </c>
      <c r="AG68" s="284" t="s">
        <v>128</v>
      </c>
      <c r="AH68" s="9" t="s">
        <v>128</v>
      </c>
      <c r="AI68" s="284" t="s">
        <v>128</v>
      </c>
      <c r="AJ68" s="9" t="s">
        <v>128</v>
      </c>
      <c r="AK68" s="284" t="s">
        <v>128</v>
      </c>
      <c r="AL68" s="334">
        <v>9</v>
      </c>
      <c r="AM68" s="363">
        <v>2.97</v>
      </c>
      <c r="AN68" s="473">
        <f t="shared" si="15"/>
        <v>9</v>
      </c>
      <c r="AO68" s="337">
        <v>2.97</v>
      </c>
    </row>
    <row r="69" spans="1:41" s="4" customFormat="1" ht="17.100000000000001" customHeight="1">
      <c r="A69" s="521" t="s">
        <v>121</v>
      </c>
      <c r="B69" s="9" t="s">
        <v>128</v>
      </c>
      <c r="C69" s="284" t="s">
        <v>128</v>
      </c>
      <c r="D69" s="9" t="s">
        <v>128</v>
      </c>
      <c r="E69" s="284" t="s">
        <v>128</v>
      </c>
      <c r="F69" s="9" t="s">
        <v>128</v>
      </c>
      <c r="G69" s="284" t="s">
        <v>128</v>
      </c>
      <c r="H69" s="9" t="s">
        <v>128</v>
      </c>
      <c r="I69" s="284" t="s">
        <v>128</v>
      </c>
      <c r="J69" s="9" t="s">
        <v>128</v>
      </c>
      <c r="K69" s="508" t="s">
        <v>128</v>
      </c>
      <c r="L69" s="9" t="s">
        <v>128</v>
      </c>
      <c r="M69" s="284" t="s">
        <v>128</v>
      </c>
      <c r="N69" s="9" t="s">
        <v>128</v>
      </c>
      <c r="O69" s="284" t="s">
        <v>128</v>
      </c>
      <c r="P69" s="9" t="s">
        <v>128</v>
      </c>
      <c r="Q69" s="284" t="s">
        <v>128</v>
      </c>
      <c r="R69" s="9" t="s">
        <v>128</v>
      </c>
      <c r="S69" s="284" t="s">
        <v>128</v>
      </c>
      <c r="T69" s="9" t="s">
        <v>128</v>
      </c>
      <c r="U69" s="508" t="s">
        <v>128</v>
      </c>
      <c r="V69" s="9" t="s">
        <v>128</v>
      </c>
      <c r="W69" s="284" t="s">
        <v>128</v>
      </c>
      <c r="X69" s="9" t="s">
        <v>128</v>
      </c>
      <c r="Y69" s="284" t="s">
        <v>128</v>
      </c>
      <c r="Z69" s="9" t="s">
        <v>128</v>
      </c>
      <c r="AA69" s="284" t="s">
        <v>128</v>
      </c>
      <c r="AB69" s="9" t="s">
        <v>128</v>
      </c>
      <c r="AC69" s="284" t="s">
        <v>128</v>
      </c>
      <c r="AD69" s="9" t="s">
        <v>128</v>
      </c>
      <c r="AE69" s="508" t="s">
        <v>128</v>
      </c>
      <c r="AF69" s="9" t="s">
        <v>128</v>
      </c>
      <c r="AG69" s="284" t="s">
        <v>128</v>
      </c>
      <c r="AH69" s="9" t="s">
        <v>128</v>
      </c>
      <c r="AI69" s="284" t="s">
        <v>128</v>
      </c>
      <c r="AJ69" s="9" t="s">
        <v>128</v>
      </c>
      <c r="AK69" s="284" t="s">
        <v>128</v>
      </c>
      <c r="AL69" s="334">
        <v>2</v>
      </c>
      <c r="AM69" s="363">
        <v>3.17</v>
      </c>
      <c r="AN69" s="473">
        <f t="shared" si="15"/>
        <v>2</v>
      </c>
      <c r="AO69" s="337">
        <v>3.17</v>
      </c>
    </row>
    <row r="70" spans="1:41" s="4" customFormat="1" ht="17.100000000000001" customHeight="1" thickBot="1">
      <c r="A70" s="522" t="s">
        <v>12</v>
      </c>
      <c r="B70" s="364">
        <f>SUM(B39:B69)</f>
        <v>1416</v>
      </c>
      <c r="C70" s="324">
        <v>2.58</v>
      </c>
      <c r="D70" s="364">
        <f>SUM(D39:D69)</f>
        <v>186</v>
      </c>
      <c r="E70" s="324">
        <v>2.63</v>
      </c>
      <c r="F70" s="364">
        <f>SUM(F39:F69)</f>
        <v>65</v>
      </c>
      <c r="G70" s="324">
        <v>2.5499999999999998</v>
      </c>
      <c r="H70" s="364">
        <f>SUM(H39:H69)</f>
        <v>190</v>
      </c>
      <c r="I70" s="324">
        <v>2.8</v>
      </c>
      <c r="J70" s="364">
        <f>SUM(J39:J69)</f>
        <v>1857</v>
      </c>
      <c r="K70" s="396">
        <v>2.6</v>
      </c>
      <c r="L70" s="364">
        <f>SUM(L39:L69)</f>
        <v>1717</v>
      </c>
      <c r="M70" s="324">
        <v>2.44</v>
      </c>
      <c r="N70" s="364">
        <f>SUM(N39:N69)</f>
        <v>189</v>
      </c>
      <c r="O70" s="324">
        <v>2.57</v>
      </c>
      <c r="P70" s="364">
        <f>SUM(P39:P69)</f>
        <v>55</v>
      </c>
      <c r="Q70" s="324">
        <v>2.4</v>
      </c>
      <c r="R70" s="364">
        <f>SUM(R39:R69)</f>
        <v>123</v>
      </c>
      <c r="S70" s="324">
        <v>2.67</v>
      </c>
      <c r="T70" s="364">
        <f>SUM(T39:T69)</f>
        <v>2084</v>
      </c>
      <c r="U70" s="396">
        <v>2.46</v>
      </c>
      <c r="V70" s="364">
        <f>SUM(V39:V69)</f>
        <v>1803</v>
      </c>
      <c r="W70" s="324">
        <v>2.42</v>
      </c>
      <c r="X70" s="364">
        <f>SUM(X39:X69)</f>
        <v>149</v>
      </c>
      <c r="Y70" s="324">
        <v>2.57</v>
      </c>
      <c r="Z70" s="364">
        <f>SUM(Z39:Z69)</f>
        <v>109</v>
      </c>
      <c r="AA70" s="324">
        <v>2.2999999999999998</v>
      </c>
      <c r="AB70" s="364">
        <f>SUM(AB39:AB69)</f>
        <v>139</v>
      </c>
      <c r="AC70" s="324">
        <v>2.79</v>
      </c>
      <c r="AD70" s="364">
        <f>SUM(AD39:AD69)</f>
        <v>2200</v>
      </c>
      <c r="AE70" s="396">
        <v>2.4500000000000002</v>
      </c>
      <c r="AF70" s="364">
        <f>SUM(AF39:AF69)</f>
        <v>1697</v>
      </c>
      <c r="AG70" s="324">
        <v>2.2799999999999998</v>
      </c>
      <c r="AH70" s="364">
        <f>SUM(AH39:AH69)</f>
        <v>218</v>
      </c>
      <c r="AI70" s="324">
        <v>2.29</v>
      </c>
      <c r="AJ70" s="364">
        <f>SUM(AJ39:AJ69)</f>
        <v>152</v>
      </c>
      <c r="AK70" s="324">
        <v>2.29</v>
      </c>
      <c r="AL70" s="364">
        <f>SUM(AL39:AL69)</f>
        <v>128</v>
      </c>
      <c r="AM70" s="324">
        <v>2.74</v>
      </c>
      <c r="AN70" s="364">
        <f>SUM(AN39:AN69)</f>
        <v>2195</v>
      </c>
      <c r="AO70" s="396">
        <v>2.31</v>
      </c>
    </row>
    <row r="71" spans="1:41" s="4" customFormat="1" ht="17.100000000000001" customHeight="1">
      <c r="A71" s="365" t="s">
        <v>13</v>
      </c>
      <c r="B71" s="366"/>
      <c r="C71" s="367"/>
      <c r="D71" s="15"/>
      <c r="E71" s="367"/>
      <c r="F71" s="368"/>
      <c r="G71" s="369"/>
      <c r="H71" s="15"/>
      <c r="I71" s="370"/>
      <c r="J71" s="371"/>
      <c r="K71" s="372"/>
      <c r="L71" s="366"/>
      <c r="M71" s="367"/>
      <c r="N71" s="15"/>
      <c r="O71" s="367"/>
      <c r="P71" s="368"/>
      <c r="Q71" s="369"/>
      <c r="R71" s="15"/>
      <c r="S71" s="370"/>
      <c r="T71" s="371"/>
      <c r="U71" s="372"/>
      <c r="V71" s="366"/>
      <c r="W71" s="367"/>
      <c r="X71" s="15"/>
      <c r="Y71" s="367"/>
      <c r="Z71" s="368"/>
      <c r="AA71" s="369"/>
      <c r="AB71" s="15"/>
      <c r="AC71" s="370"/>
      <c r="AD71" s="371"/>
      <c r="AE71" s="372"/>
      <c r="AF71" s="366"/>
      <c r="AG71" s="367"/>
      <c r="AH71" s="15"/>
      <c r="AI71" s="367"/>
      <c r="AJ71" s="368"/>
      <c r="AK71" s="369"/>
      <c r="AL71" s="15"/>
      <c r="AM71" s="370"/>
      <c r="AN71" s="371"/>
      <c r="AO71" s="372"/>
    </row>
    <row r="72" spans="1:41" s="4" customFormat="1" ht="17.100000000000001" customHeight="1">
      <c r="A72" s="275" t="s">
        <v>102</v>
      </c>
      <c r="B72" s="9" t="s">
        <v>128</v>
      </c>
      <c r="C72" s="526" t="s">
        <v>128</v>
      </c>
      <c r="D72" s="9" t="s">
        <v>128</v>
      </c>
      <c r="E72" s="284" t="s">
        <v>128</v>
      </c>
      <c r="F72" s="376">
        <v>76</v>
      </c>
      <c r="G72" s="377">
        <v>3.12</v>
      </c>
      <c r="H72" s="378">
        <v>3</v>
      </c>
      <c r="I72" s="379">
        <v>3.57</v>
      </c>
      <c r="J72" s="336">
        <f t="shared" ref="J72" si="19">SUM(B72,D72,F72,H72)</f>
        <v>79</v>
      </c>
      <c r="K72" s="380">
        <v>3.14</v>
      </c>
      <c r="L72" s="9" t="s">
        <v>128</v>
      </c>
      <c r="M72" s="526" t="s">
        <v>128</v>
      </c>
      <c r="N72" s="9" t="s">
        <v>128</v>
      </c>
      <c r="O72" s="284" t="s">
        <v>128</v>
      </c>
      <c r="P72" s="376">
        <v>77</v>
      </c>
      <c r="Q72" s="377">
        <v>3.25</v>
      </c>
      <c r="R72" s="378">
        <v>3</v>
      </c>
      <c r="S72" s="379">
        <v>3.56</v>
      </c>
      <c r="T72" s="336">
        <f t="shared" ref="T72" si="20">SUM(L72,N72,P72,R72)</f>
        <v>80</v>
      </c>
      <c r="U72" s="380">
        <v>3.27</v>
      </c>
      <c r="V72" s="9" t="s">
        <v>128</v>
      </c>
      <c r="W72" s="526" t="s">
        <v>128</v>
      </c>
      <c r="X72" s="9" t="s">
        <v>128</v>
      </c>
      <c r="Y72" s="284" t="s">
        <v>128</v>
      </c>
      <c r="Z72" s="376">
        <v>90</v>
      </c>
      <c r="AA72" s="377">
        <v>3.19</v>
      </c>
      <c r="AB72" s="378">
        <v>1</v>
      </c>
      <c r="AC72" s="379">
        <v>3.7</v>
      </c>
      <c r="AD72" s="336">
        <f t="shared" ref="AD72" si="21">SUM(V72,X72,Z72,AB72)</f>
        <v>91</v>
      </c>
      <c r="AE72" s="380">
        <v>3.2</v>
      </c>
      <c r="AF72" s="9" t="s">
        <v>128</v>
      </c>
      <c r="AG72" s="526" t="s">
        <v>128</v>
      </c>
      <c r="AH72" s="9" t="s">
        <v>128</v>
      </c>
      <c r="AI72" s="284" t="s">
        <v>128</v>
      </c>
      <c r="AJ72" s="376">
        <v>91</v>
      </c>
      <c r="AK72" s="377">
        <v>3.59</v>
      </c>
      <c r="AL72" s="378">
        <v>1</v>
      </c>
      <c r="AM72" s="379">
        <v>3.46</v>
      </c>
      <c r="AN72" s="336">
        <f t="shared" ref="AN72" si="22">SUM(AF72,AH72,AJ72,AL72)</f>
        <v>92</v>
      </c>
      <c r="AO72" s="380">
        <v>3.59</v>
      </c>
    </row>
    <row r="73" spans="1:41" s="4" customFormat="1" ht="17.100000000000001" customHeight="1" thickBot="1">
      <c r="A73" s="295" t="s">
        <v>14</v>
      </c>
      <c r="B73" s="523" t="s">
        <v>128</v>
      </c>
      <c r="C73" s="346" t="s">
        <v>128</v>
      </c>
      <c r="D73" s="525" t="s">
        <v>128</v>
      </c>
      <c r="E73" s="524" t="s">
        <v>128</v>
      </c>
      <c r="F73" s="364">
        <f>SUM(F72)</f>
        <v>76</v>
      </c>
      <c r="G73" s="383">
        <v>3.12</v>
      </c>
      <c r="H73" s="364">
        <f>SUM(H72)</f>
        <v>3</v>
      </c>
      <c r="I73" s="382">
        <v>3.57</v>
      </c>
      <c r="J73" s="364">
        <f>SUM(J72)</f>
        <v>79</v>
      </c>
      <c r="K73" s="396">
        <v>3.14</v>
      </c>
      <c r="L73" s="523" t="s">
        <v>128</v>
      </c>
      <c r="M73" s="346" t="s">
        <v>128</v>
      </c>
      <c r="N73" s="525" t="s">
        <v>128</v>
      </c>
      <c r="O73" s="524" t="s">
        <v>128</v>
      </c>
      <c r="P73" s="364">
        <f>SUM(P72)</f>
        <v>77</v>
      </c>
      <c r="Q73" s="383">
        <v>3.25</v>
      </c>
      <c r="R73" s="364">
        <f>SUM(R72)</f>
        <v>3</v>
      </c>
      <c r="S73" s="382">
        <v>3.56</v>
      </c>
      <c r="T73" s="364">
        <f>SUM(T72)</f>
        <v>80</v>
      </c>
      <c r="U73" s="396">
        <v>3.27</v>
      </c>
      <c r="V73" s="523" t="s">
        <v>128</v>
      </c>
      <c r="W73" s="346" t="s">
        <v>128</v>
      </c>
      <c r="X73" s="525" t="s">
        <v>128</v>
      </c>
      <c r="Y73" s="524" t="s">
        <v>128</v>
      </c>
      <c r="Z73" s="177">
        <f>SUM(Z72)</f>
        <v>90</v>
      </c>
      <c r="AA73" s="383">
        <v>3.19</v>
      </c>
      <c r="AB73" s="364">
        <f>SUM(AB72)</f>
        <v>1</v>
      </c>
      <c r="AC73" s="382">
        <v>3.7</v>
      </c>
      <c r="AD73" s="364">
        <f>SUM(AD72)</f>
        <v>91</v>
      </c>
      <c r="AE73" s="396">
        <v>3.2</v>
      </c>
      <c r="AF73" s="523" t="s">
        <v>128</v>
      </c>
      <c r="AG73" s="346" t="s">
        <v>128</v>
      </c>
      <c r="AH73" s="525" t="s">
        <v>128</v>
      </c>
      <c r="AI73" s="524" t="s">
        <v>128</v>
      </c>
      <c r="AJ73" s="177">
        <f>SUM(AJ72)</f>
        <v>91</v>
      </c>
      <c r="AK73" s="383">
        <v>3.59</v>
      </c>
      <c r="AL73" s="364">
        <f>SUM(AL72)</f>
        <v>1</v>
      </c>
      <c r="AM73" s="382">
        <v>3.46</v>
      </c>
      <c r="AN73" s="364">
        <f>SUM(AN72)</f>
        <v>92</v>
      </c>
      <c r="AO73" s="396">
        <v>3.59</v>
      </c>
    </row>
    <row r="74" spans="1:41" s="4" customFormat="1" ht="17.100000000000001" customHeight="1">
      <c r="A74" s="365" t="s">
        <v>15</v>
      </c>
      <c r="B74" s="17"/>
      <c r="C74" s="384"/>
      <c r="D74" s="17"/>
      <c r="E74" s="384"/>
      <c r="F74" s="385"/>
      <c r="G74" s="386"/>
      <c r="H74" s="17"/>
      <c r="I74" s="387"/>
      <c r="J74" s="388"/>
      <c r="K74" s="389"/>
      <c r="L74" s="17"/>
      <c r="M74" s="384"/>
      <c r="N74" s="17"/>
      <c r="O74" s="384"/>
      <c r="P74" s="385"/>
      <c r="Q74" s="386"/>
      <c r="R74" s="17"/>
      <c r="S74" s="387"/>
      <c r="T74" s="388"/>
      <c r="U74" s="389"/>
      <c r="V74" s="17"/>
      <c r="W74" s="384"/>
      <c r="X74" s="17"/>
      <c r="Y74" s="384"/>
      <c r="Z74" s="385"/>
      <c r="AA74" s="386"/>
      <c r="AB74" s="17"/>
      <c r="AC74" s="387"/>
      <c r="AD74" s="388"/>
      <c r="AE74" s="389"/>
      <c r="AF74" s="17"/>
      <c r="AG74" s="384"/>
      <c r="AH74" s="17"/>
      <c r="AI74" s="384"/>
      <c r="AJ74" s="385"/>
      <c r="AK74" s="386"/>
      <c r="AL74" s="17"/>
      <c r="AM74" s="387"/>
      <c r="AN74" s="388"/>
      <c r="AO74" s="389"/>
    </row>
    <row r="75" spans="1:41" s="4" customFormat="1" ht="17.100000000000001" customHeight="1">
      <c r="A75" s="390" t="s">
        <v>16</v>
      </c>
      <c r="B75" s="9" t="s">
        <v>128</v>
      </c>
      <c r="C75" s="284" t="s">
        <v>128</v>
      </c>
      <c r="D75" s="9" t="s">
        <v>128</v>
      </c>
      <c r="E75" s="284" t="s">
        <v>128</v>
      </c>
      <c r="F75" s="392">
        <v>69</v>
      </c>
      <c r="G75" s="393">
        <v>3.05</v>
      </c>
      <c r="H75" s="378">
        <v>1</v>
      </c>
      <c r="I75" s="379">
        <v>3.64</v>
      </c>
      <c r="J75" s="336">
        <f t="shared" ref="J75" si="23">SUM(B75,D75,F75,H75)</f>
        <v>70</v>
      </c>
      <c r="K75" s="394">
        <v>3.06</v>
      </c>
      <c r="L75" s="9" t="s">
        <v>128</v>
      </c>
      <c r="M75" s="284" t="s">
        <v>128</v>
      </c>
      <c r="N75" s="9" t="s">
        <v>128</v>
      </c>
      <c r="O75" s="284" t="s">
        <v>128</v>
      </c>
      <c r="P75" s="392">
        <v>76</v>
      </c>
      <c r="Q75" s="393">
        <v>3.09</v>
      </c>
      <c r="R75" s="378">
        <v>2</v>
      </c>
      <c r="S75" s="379">
        <v>3.54</v>
      </c>
      <c r="T75" s="336">
        <f t="shared" ref="T75" si="24">SUM(L75,N75,P75,R75)</f>
        <v>78</v>
      </c>
      <c r="U75" s="394">
        <v>3.1</v>
      </c>
      <c r="V75" s="9" t="s">
        <v>128</v>
      </c>
      <c r="W75" s="284" t="s">
        <v>128</v>
      </c>
      <c r="X75" s="391">
        <v>5</v>
      </c>
      <c r="Y75" s="393">
        <v>2.92</v>
      </c>
      <c r="Z75" s="392">
        <v>62</v>
      </c>
      <c r="AA75" s="393">
        <v>2.89</v>
      </c>
      <c r="AB75" s="378">
        <v>3</v>
      </c>
      <c r="AC75" s="379">
        <v>3.52</v>
      </c>
      <c r="AD75" s="336">
        <f t="shared" ref="AD75" si="25">SUM(V75,X75,Z75,AB75)</f>
        <v>70</v>
      </c>
      <c r="AE75" s="394">
        <v>2.92</v>
      </c>
      <c r="AF75" s="391">
        <v>9</v>
      </c>
      <c r="AG75" s="393">
        <v>2.84</v>
      </c>
      <c r="AH75" s="391">
        <v>13</v>
      </c>
      <c r="AI75" s="393">
        <v>2.54</v>
      </c>
      <c r="AJ75" s="392">
        <v>56</v>
      </c>
      <c r="AK75" s="393">
        <v>2.76</v>
      </c>
      <c r="AL75" s="378">
        <v>3</v>
      </c>
      <c r="AM75" s="379">
        <v>3.27</v>
      </c>
      <c r="AN75" s="336">
        <f t="shared" ref="AN75" si="26">SUM(AF75,AH75,AJ75,AL75)</f>
        <v>81</v>
      </c>
      <c r="AO75" s="394">
        <v>2.76</v>
      </c>
    </row>
    <row r="76" spans="1:41" s="4" customFormat="1" ht="20.25" customHeight="1" thickBot="1">
      <c r="A76" s="295" t="s">
        <v>17</v>
      </c>
      <c r="B76" s="523" t="s">
        <v>128</v>
      </c>
      <c r="C76" s="346" t="s">
        <v>128</v>
      </c>
      <c r="D76" s="525" t="s">
        <v>128</v>
      </c>
      <c r="E76" s="524" t="s">
        <v>128</v>
      </c>
      <c r="F76" s="325">
        <f>SUM(F75)</f>
        <v>69</v>
      </c>
      <c r="G76" s="395">
        <v>3.05</v>
      </c>
      <c r="H76" s="325">
        <f>SUM(H75)</f>
        <v>1</v>
      </c>
      <c r="I76" s="395">
        <v>3.64</v>
      </c>
      <c r="J76" s="325">
        <f>SUM(J75)</f>
        <v>70</v>
      </c>
      <c r="K76" s="396">
        <v>3.06</v>
      </c>
      <c r="L76" s="523" t="s">
        <v>128</v>
      </c>
      <c r="M76" s="346" t="s">
        <v>128</v>
      </c>
      <c r="N76" s="525" t="s">
        <v>128</v>
      </c>
      <c r="O76" s="524" t="s">
        <v>128</v>
      </c>
      <c r="P76" s="325">
        <f>SUM(P75)</f>
        <v>76</v>
      </c>
      <c r="Q76" s="395">
        <v>3.09</v>
      </c>
      <c r="R76" s="325">
        <f>SUM(R75)</f>
        <v>2</v>
      </c>
      <c r="S76" s="395">
        <v>3.54</v>
      </c>
      <c r="T76" s="325">
        <f>SUM(T75)</f>
        <v>78</v>
      </c>
      <c r="U76" s="396">
        <v>3.1</v>
      </c>
      <c r="V76" s="523" t="s">
        <v>128</v>
      </c>
      <c r="W76" s="346" t="s">
        <v>128</v>
      </c>
      <c r="X76" s="325">
        <f>SUM(X75)</f>
        <v>5</v>
      </c>
      <c r="Y76" s="395">
        <v>2.92</v>
      </c>
      <c r="Z76" s="325">
        <f>SUM(Z75)</f>
        <v>62</v>
      </c>
      <c r="AA76" s="395">
        <v>2.89</v>
      </c>
      <c r="AB76" s="325">
        <f>SUM(AB75)</f>
        <v>3</v>
      </c>
      <c r="AC76" s="395">
        <v>3.52</v>
      </c>
      <c r="AD76" s="325">
        <f>SUM(AD75)</f>
        <v>70</v>
      </c>
      <c r="AE76" s="396">
        <v>2.92</v>
      </c>
      <c r="AF76" s="325">
        <f>SUM(AF75)</f>
        <v>9</v>
      </c>
      <c r="AG76" s="395">
        <v>2.84</v>
      </c>
      <c r="AH76" s="325">
        <f>SUM(AH75)</f>
        <v>13</v>
      </c>
      <c r="AI76" s="395">
        <v>2.54</v>
      </c>
      <c r="AJ76" s="325">
        <f>SUM(AJ75)</f>
        <v>56</v>
      </c>
      <c r="AK76" s="395">
        <v>2.76</v>
      </c>
      <c r="AL76" s="325">
        <f>SUM(AL75)</f>
        <v>3</v>
      </c>
      <c r="AM76" s="395">
        <v>3.27</v>
      </c>
      <c r="AN76" s="325">
        <f>SUM(AN75)</f>
        <v>81</v>
      </c>
      <c r="AO76" s="396">
        <v>2.76</v>
      </c>
    </row>
    <row r="77" spans="1:41" s="4" customFormat="1" ht="20.25" customHeight="1">
      <c r="A77" s="365" t="s">
        <v>19</v>
      </c>
      <c r="B77" s="17"/>
      <c r="C77" s="384"/>
      <c r="D77" s="17"/>
      <c r="E77" s="384"/>
      <c r="F77" s="385"/>
      <c r="G77" s="386"/>
      <c r="H77" s="17"/>
      <c r="I77" s="387"/>
      <c r="J77" s="388"/>
      <c r="K77" s="389"/>
      <c r="L77" s="17"/>
      <c r="M77" s="384"/>
      <c r="N77" s="17"/>
      <c r="O77" s="384"/>
      <c r="P77" s="385"/>
      <c r="Q77" s="386"/>
      <c r="R77" s="17"/>
      <c r="S77" s="387"/>
      <c r="T77" s="388"/>
      <c r="U77" s="389"/>
      <c r="V77" s="17"/>
      <c r="W77" s="384"/>
      <c r="X77" s="17"/>
      <c r="Y77" s="384"/>
      <c r="Z77" s="385"/>
      <c r="AA77" s="386"/>
      <c r="AB77" s="17"/>
      <c r="AC77" s="387"/>
      <c r="AD77" s="388"/>
      <c r="AE77" s="389"/>
      <c r="AF77" s="17"/>
      <c r="AG77" s="384"/>
      <c r="AH77" s="17"/>
      <c r="AI77" s="384"/>
      <c r="AJ77" s="385"/>
      <c r="AK77" s="386"/>
      <c r="AL77" s="17"/>
      <c r="AM77" s="387"/>
      <c r="AN77" s="388"/>
      <c r="AO77" s="389"/>
    </row>
    <row r="78" spans="1:41" s="4" customFormat="1" ht="20.25" customHeight="1">
      <c r="A78" s="390" t="s">
        <v>20</v>
      </c>
      <c r="B78" s="9" t="s">
        <v>128</v>
      </c>
      <c r="C78" s="284" t="s">
        <v>128</v>
      </c>
      <c r="D78" s="9" t="s">
        <v>128</v>
      </c>
      <c r="E78" s="284" t="s">
        <v>128</v>
      </c>
      <c r="F78" s="9" t="s">
        <v>128</v>
      </c>
      <c r="G78" s="284" t="s">
        <v>128</v>
      </c>
      <c r="H78" s="9" t="s">
        <v>128</v>
      </c>
      <c r="I78" s="284" t="s">
        <v>128</v>
      </c>
      <c r="J78" s="527" t="s">
        <v>128</v>
      </c>
      <c r="K78" s="398" t="s">
        <v>128</v>
      </c>
      <c r="L78" s="9" t="s">
        <v>128</v>
      </c>
      <c r="M78" s="284" t="s">
        <v>128</v>
      </c>
      <c r="N78" s="9" t="s">
        <v>128</v>
      </c>
      <c r="O78" s="284" t="s">
        <v>128</v>
      </c>
      <c r="P78" s="397">
        <v>29</v>
      </c>
      <c r="Q78" s="501">
        <v>3.24</v>
      </c>
      <c r="R78" s="9" t="s">
        <v>128</v>
      </c>
      <c r="S78" s="284" t="s">
        <v>128</v>
      </c>
      <c r="T78" s="336">
        <f t="shared" ref="T78" si="27">SUM(L78,N78,P78,R78)</f>
        <v>29</v>
      </c>
      <c r="U78" s="503">
        <v>3.24</v>
      </c>
      <c r="V78" s="9" t="s">
        <v>128</v>
      </c>
      <c r="W78" s="284" t="s">
        <v>128</v>
      </c>
      <c r="X78" s="9" t="s">
        <v>128</v>
      </c>
      <c r="Y78" s="284" t="s">
        <v>128</v>
      </c>
      <c r="Z78" s="397">
        <v>41</v>
      </c>
      <c r="AA78" s="501">
        <v>3.06</v>
      </c>
      <c r="AB78" s="397">
        <v>1</v>
      </c>
      <c r="AC78" s="501">
        <v>3.55</v>
      </c>
      <c r="AD78" s="336">
        <f t="shared" ref="AD78" si="28">SUM(V78,X78,Z78,AB78)</f>
        <v>42</v>
      </c>
      <c r="AE78" s="503">
        <v>3.07</v>
      </c>
      <c r="AF78" s="9" t="s">
        <v>128</v>
      </c>
      <c r="AG78" s="284" t="s">
        <v>128</v>
      </c>
      <c r="AH78" s="9" t="s">
        <v>128</v>
      </c>
      <c r="AI78" s="284" t="s">
        <v>128</v>
      </c>
      <c r="AJ78" s="397">
        <v>39</v>
      </c>
      <c r="AK78" s="501">
        <v>3.47</v>
      </c>
      <c r="AL78" s="397">
        <v>1</v>
      </c>
      <c r="AM78" s="501">
        <v>3.82</v>
      </c>
      <c r="AN78" s="336">
        <f t="shared" ref="AN78" si="29">SUM(AF78,AH78,AJ78,AL78)</f>
        <v>40</v>
      </c>
      <c r="AO78" s="503">
        <v>3.48</v>
      </c>
    </row>
    <row r="79" spans="1:41" s="4" customFormat="1" ht="20.25" customHeight="1" thickBot="1">
      <c r="A79" s="295" t="s">
        <v>21</v>
      </c>
      <c r="B79" s="523" t="s">
        <v>128</v>
      </c>
      <c r="C79" s="346" t="s">
        <v>128</v>
      </c>
      <c r="D79" s="525" t="s">
        <v>128</v>
      </c>
      <c r="E79" s="524" t="s">
        <v>128</v>
      </c>
      <c r="F79" s="525" t="s">
        <v>128</v>
      </c>
      <c r="G79" s="524" t="s">
        <v>128</v>
      </c>
      <c r="H79" s="525" t="s">
        <v>128</v>
      </c>
      <c r="I79" s="524" t="s">
        <v>128</v>
      </c>
      <c r="J79" s="325" t="s">
        <v>128</v>
      </c>
      <c r="K79" s="437" t="s">
        <v>128</v>
      </c>
      <c r="L79" s="523" t="s">
        <v>128</v>
      </c>
      <c r="M79" s="346" t="s">
        <v>128</v>
      </c>
      <c r="N79" s="525" t="s">
        <v>128</v>
      </c>
      <c r="O79" s="524" t="s">
        <v>128</v>
      </c>
      <c r="P79" s="325">
        <f>SUM(P78)</f>
        <v>29</v>
      </c>
      <c r="Q79" s="502">
        <v>3.24</v>
      </c>
      <c r="R79" s="525" t="s">
        <v>128</v>
      </c>
      <c r="S79" s="524" t="s">
        <v>128</v>
      </c>
      <c r="T79" s="325">
        <f>SUM(T78)</f>
        <v>29</v>
      </c>
      <c r="U79" s="504">
        <v>3.24</v>
      </c>
      <c r="V79" s="523" t="s">
        <v>128</v>
      </c>
      <c r="W79" s="346" t="s">
        <v>128</v>
      </c>
      <c r="X79" s="525" t="s">
        <v>128</v>
      </c>
      <c r="Y79" s="524" t="s">
        <v>128</v>
      </c>
      <c r="Z79" s="325">
        <f>SUM(Z78)</f>
        <v>41</v>
      </c>
      <c r="AA79" s="502">
        <v>3.06</v>
      </c>
      <c r="AB79" s="325">
        <f>SUM(AB78)</f>
        <v>1</v>
      </c>
      <c r="AC79" s="502">
        <v>3.55</v>
      </c>
      <c r="AD79" s="325">
        <f>SUM(AD78)</f>
        <v>42</v>
      </c>
      <c r="AE79" s="504">
        <v>3.07</v>
      </c>
      <c r="AF79" s="523" t="s">
        <v>128</v>
      </c>
      <c r="AG79" s="346" t="s">
        <v>128</v>
      </c>
      <c r="AH79" s="525" t="s">
        <v>128</v>
      </c>
      <c r="AI79" s="524" t="s">
        <v>128</v>
      </c>
      <c r="AJ79" s="325">
        <f>SUM(AJ78)</f>
        <v>39</v>
      </c>
      <c r="AK79" s="502">
        <v>3.47</v>
      </c>
      <c r="AL79" s="325">
        <f>SUM(AL78)</f>
        <v>1</v>
      </c>
      <c r="AM79" s="502">
        <v>3.82</v>
      </c>
      <c r="AN79" s="325">
        <f>SUM(AN78)</f>
        <v>40</v>
      </c>
      <c r="AO79" s="504">
        <v>3.48</v>
      </c>
    </row>
    <row r="80" spans="1:41" s="4" customFormat="1" ht="17.100000000000001" customHeight="1">
      <c r="A80" s="365" t="s">
        <v>99</v>
      </c>
      <c r="B80" s="429"/>
      <c r="C80" s="430"/>
      <c r="D80" s="431"/>
      <c r="E80" s="430"/>
      <c r="F80" s="432"/>
      <c r="G80" s="433"/>
      <c r="H80" s="431"/>
      <c r="I80" s="434"/>
      <c r="J80" s="435"/>
      <c r="K80" s="436"/>
      <c r="L80" s="429"/>
      <c r="M80" s="430"/>
      <c r="N80" s="431"/>
      <c r="O80" s="430"/>
      <c r="P80" s="432"/>
      <c r="Q80" s="433"/>
      <c r="R80" s="431"/>
      <c r="S80" s="434"/>
      <c r="T80" s="435"/>
      <c r="U80" s="436"/>
      <c r="V80" s="429"/>
      <c r="W80" s="430"/>
      <c r="X80" s="431"/>
      <c r="Y80" s="430"/>
      <c r="Z80" s="432"/>
      <c r="AA80" s="433"/>
      <c r="AB80" s="431"/>
      <c r="AC80" s="434"/>
      <c r="AD80" s="435"/>
      <c r="AE80" s="436"/>
      <c r="AF80" s="429"/>
      <c r="AG80" s="430"/>
      <c r="AH80" s="431"/>
      <c r="AI80" s="430"/>
      <c r="AJ80" s="432"/>
      <c r="AK80" s="433"/>
      <c r="AL80" s="431"/>
      <c r="AM80" s="434"/>
      <c r="AN80" s="435"/>
      <c r="AO80" s="528"/>
    </row>
    <row r="81" spans="1:41" s="4" customFormat="1" ht="17.100000000000001" customHeight="1">
      <c r="A81" s="373" t="s">
        <v>45</v>
      </c>
      <c r="B81" s="9" t="s">
        <v>128</v>
      </c>
      <c r="C81" s="284" t="s">
        <v>128</v>
      </c>
      <c r="D81" s="9" t="s">
        <v>128</v>
      </c>
      <c r="E81" s="284" t="s">
        <v>128</v>
      </c>
      <c r="F81" s="9" t="s">
        <v>128</v>
      </c>
      <c r="G81" s="284" t="s">
        <v>128</v>
      </c>
      <c r="H81" s="9" t="s">
        <v>128</v>
      </c>
      <c r="I81" s="284" t="s">
        <v>128</v>
      </c>
      <c r="J81" s="9" t="s">
        <v>128</v>
      </c>
      <c r="K81" s="508" t="s">
        <v>128</v>
      </c>
      <c r="L81" s="9" t="s">
        <v>128</v>
      </c>
      <c r="M81" s="284" t="s">
        <v>128</v>
      </c>
      <c r="N81" s="9" t="s">
        <v>128</v>
      </c>
      <c r="O81" s="284" t="s">
        <v>128</v>
      </c>
      <c r="P81" s="9" t="s">
        <v>128</v>
      </c>
      <c r="Q81" s="284" t="s">
        <v>128</v>
      </c>
      <c r="R81" s="9" t="s">
        <v>128</v>
      </c>
      <c r="S81" s="284" t="s">
        <v>128</v>
      </c>
      <c r="T81" s="9" t="s">
        <v>128</v>
      </c>
      <c r="U81" s="508" t="s">
        <v>128</v>
      </c>
      <c r="V81" s="9" t="s">
        <v>128</v>
      </c>
      <c r="W81" s="284" t="s">
        <v>128</v>
      </c>
      <c r="X81" s="9" t="s">
        <v>128</v>
      </c>
      <c r="Y81" s="284" t="s">
        <v>128</v>
      </c>
      <c r="Z81" s="9" t="s">
        <v>128</v>
      </c>
      <c r="AA81" s="284" t="s">
        <v>128</v>
      </c>
      <c r="AB81" s="9" t="s">
        <v>128</v>
      </c>
      <c r="AC81" s="284" t="s">
        <v>128</v>
      </c>
      <c r="AD81" s="9" t="s">
        <v>128</v>
      </c>
      <c r="AE81" s="508" t="s">
        <v>128</v>
      </c>
      <c r="AF81" s="9" t="s">
        <v>128</v>
      </c>
      <c r="AG81" s="284" t="s">
        <v>128</v>
      </c>
      <c r="AH81" s="9" t="s">
        <v>128</v>
      </c>
      <c r="AI81" s="284" t="s">
        <v>128</v>
      </c>
      <c r="AJ81" s="9" t="s">
        <v>128</v>
      </c>
      <c r="AK81" s="284" t="s">
        <v>128</v>
      </c>
      <c r="AL81" s="9" t="s">
        <v>128</v>
      </c>
      <c r="AM81" s="284" t="s">
        <v>128</v>
      </c>
      <c r="AN81" s="9" t="s">
        <v>128</v>
      </c>
      <c r="AO81" s="508" t="s">
        <v>128</v>
      </c>
    </row>
    <row r="82" spans="1:41" s="4" customFormat="1" ht="17.100000000000001" customHeight="1">
      <c r="A82" s="283" t="s">
        <v>100</v>
      </c>
      <c r="B82" s="374">
        <v>103</v>
      </c>
      <c r="C82" s="375">
        <v>2.76</v>
      </c>
      <c r="D82" s="21">
        <v>7</v>
      </c>
      <c r="E82" s="375">
        <v>2.95</v>
      </c>
      <c r="F82" s="9" t="s">
        <v>128</v>
      </c>
      <c r="G82" s="284" t="s">
        <v>128</v>
      </c>
      <c r="H82" s="378">
        <v>4</v>
      </c>
      <c r="I82" s="379">
        <v>3.06</v>
      </c>
      <c r="J82" s="336">
        <f t="shared" ref="J82:J83" si="30">SUM(B82,D82,F82,H82)</f>
        <v>114</v>
      </c>
      <c r="K82" s="381">
        <v>2.78</v>
      </c>
      <c r="L82" s="374">
        <v>123</v>
      </c>
      <c r="M82" s="375">
        <v>2.61</v>
      </c>
      <c r="N82" s="21">
        <v>5</v>
      </c>
      <c r="O82" s="375">
        <v>3.2</v>
      </c>
      <c r="P82" s="9" t="s">
        <v>128</v>
      </c>
      <c r="Q82" s="284" t="s">
        <v>128</v>
      </c>
      <c r="R82" s="378">
        <v>10</v>
      </c>
      <c r="S82" s="379">
        <v>3.18</v>
      </c>
      <c r="T82" s="336">
        <f>SUM(L82,N82,P82,R82)</f>
        <v>138</v>
      </c>
      <c r="U82" s="381">
        <v>2.67</v>
      </c>
      <c r="V82" s="374">
        <v>74</v>
      </c>
      <c r="W82" s="375">
        <v>2.61</v>
      </c>
      <c r="X82" s="21">
        <v>40</v>
      </c>
      <c r="Y82" s="375">
        <v>2.5299999999999998</v>
      </c>
      <c r="Z82" s="9" t="s">
        <v>128</v>
      </c>
      <c r="AA82" s="284" t="s">
        <v>128</v>
      </c>
      <c r="AB82" s="378">
        <v>5</v>
      </c>
      <c r="AC82" s="379">
        <v>3.32</v>
      </c>
      <c r="AD82" s="336">
        <f t="shared" ref="AD82:AD83" si="31">SUM(V82,X82,Z82,AB82)</f>
        <v>119</v>
      </c>
      <c r="AE82" s="381">
        <v>2.62</v>
      </c>
      <c r="AF82" s="374">
        <v>155</v>
      </c>
      <c r="AG82" s="375">
        <v>2.34</v>
      </c>
      <c r="AH82" s="21">
        <v>16</v>
      </c>
      <c r="AI82" s="375">
        <v>2.4900000000000002</v>
      </c>
      <c r="AJ82" s="9" t="s">
        <v>128</v>
      </c>
      <c r="AK82" s="284" t="s">
        <v>128</v>
      </c>
      <c r="AL82" s="378">
        <v>6</v>
      </c>
      <c r="AM82" s="379">
        <v>3.29</v>
      </c>
      <c r="AN82" s="336">
        <f t="shared" ref="AN82:AN83" si="32">SUM(AF82,AH82,AJ82,AL82)</f>
        <v>177</v>
      </c>
      <c r="AO82" s="529">
        <v>2.38</v>
      </c>
    </row>
    <row r="83" spans="1:41" s="4" customFormat="1" ht="17.100000000000001" customHeight="1">
      <c r="A83" s="286" t="s">
        <v>101</v>
      </c>
      <c r="B83" s="355">
        <v>83</v>
      </c>
      <c r="C83" s="356">
        <v>2.31</v>
      </c>
      <c r="D83" s="355">
        <v>1</v>
      </c>
      <c r="E83" s="356">
        <v>2.33</v>
      </c>
      <c r="F83" s="9" t="s">
        <v>128</v>
      </c>
      <c r="G83" s="284" t="s">
        <v>128</v>
      </c>
      <c r="H83" s="14">
        <v>3</v>
      </c>
      <c r="I83" s="342">
        <v>3.21</v>
      </c>
      <c r="J83" s="336">
        <f t="shared" si="30"/>
        <v>87</v>
      </c>
      <c r="K83" s="294">
        <v>2.34</v>
      </c>
      <c r="L83" s="355">
        <v>89</v>
      </c>
      <c r="M83" s="356">
        <v>2.4900000000000002</v>
      </c>
      <c r="N83" s="355">
        <v>5</v>
      </c>
      <c r="O83" s="356">
        <v>2.99</v>
      </c>
      <c r="P83" s="9" t="s">
        <v>128</v>
      </c>
      <c r="Q83" s="284" t="s">
        <v>128</v>
      </c>
      <c r="R83" s="14">
        <v>2</v>
      </c>
      <c r="S83" s="342">
        <v>2.89</v>
      </c>
      <c r="T83" s="505">
        <f t="shared" ref="T83" si="33">SUM(L83,N83,P83,R83)</f>
        <v>96</v>
      </c>
      <c r="U83" s="294">
        <v>2.52</v>
      </c>
      <c r="V83" s="355">
        <v>45</v>
      </c>
      <c r="W83" s="356">
        <v>2.54</v>
      </c>
      <c r="X83" s="355">
        <v>13</v>
      </c>
      <c r="Y83" s="356">
        <v>2.1800000000000002</v>
      </c>
      <c r="Z83" s="9" t="s">
        <v>128</v>
      </c>
      <c r="AA83" s="284" t="s">
        <v>128</v>
      </c>
      <c r="AB83" s="14">
        <v>7</v>
      </c>
      <c r="AC83" s="342">
        <v>2.42</v>
      </c>
      <c r="AD83" s="336">
        <f t="shared" si="31"/>
        <v>65</v>
      </c>
      <c r="AE83" s="294">
        <v>2.4500000000000002</v>
      </c>
      <c r="AF83" s="355">
        <v>136</v>
      </c>
      <c r="AG83" s="356">
        <v>1.96</v>
      </c>
      <c r="AH83" s="355">
        <v>5</v>
      </c>
      <c r="AI83" s="356">
        <v>2.4300000000000002</v>
      </c>
      <c r="AJ83" s="9" t="s">
        <v>128</v>
      </c>
      <c r="AK83" s="284" t="s">
        <v>128</v>
      </c>
      <c r="AL83" s="14">
        <v>4</v>
      </c>
      <c r="AM83" s="342">
        <v>2.75</v>
      </c>
      <c r="AN83" s="336">
        <f t="shared" si="32"/>
        <v>145</v>
      </c>
      <c r="AO83" s="530">
        <v>1.99</v>
      </c>
    </row>
    <row r="84" spans="1:41" s="4" customFormat="1" ht="17.100000000000001" customHeight="1" thickBot="1">
      <c r="A84" s="295" t="s">
        <v>106</v>
      </c>
      <c r="B84" s="323">
        <f>SUM(B81:B83)</f>
        <v>186</v>
      </c>
      <c r="C84" s="324">
        <v>2.56</v>
      </c>
      <c r="D84" s="13">
        <f>SUM(D81:D83)</f>
        <v>8</v>
      </c>
      <c r="E84" s="382">
        <v>2.88</v>
      </c>
      <c r="F84" s="525" t="s">
        <v>128</v>
      </c>
      <c r="G84" s="346" t="s">
        <v>128</v>
      </c>
      <c r="H84" s="13">
        <f>SUM(H81:H83)</f>
        <v>7</v>
      </c>
      <c r="I84" s="382">
        <v>3.12</v>
      </c>
      <c r="J84" s="323">
        <f>SUM(J81:J83)</f>
        <v>201</v>
      </c>
      <c r="K84" s="396">
        <v>2.59</v>
      </c>
      <c r="L84" s="323">
        <f>SUM(L81:L83)</f>
        <v>212</v>
      </c>
      <c r="M84" s="324">
        <v>2.56</v>
      </c>
      <c r="N84" s="13">
        <f>SUM(N81:N83)</f>
        <v>10</v>
      </c>
      <c r="O84" s="382">
        <v>3.1</v>
      </c>
      <c r="P84" s="525" t="s">
        <v>128</v>
      </c>
      <c r="Q84" s="346" t="s">
        <v>128</v>
      </c>
      <c r="R84" s="13">
        <f>SUM(R81:R83)</f>
        <v>12</v>
      </c>
      <c r="S84" s="324">
        <v>3.13</v>
      </c>
      <c r="T84" s="13">
        <f>SUM(T81:T83)</f>
        <v>234</v>
      </c>
      <c r="U84" s="396">
        <v>2.61</v>
      </c>
      <c r="V84" s="323">
        <f>SUM(V81:V83)</f>
        <v>119</v>
      </c>
      <c r="W84" s="324">
        <v>2.58</v>
      </c>
      <c r="X84" s="13">
        <f>SUM(X81:X83)</f>
        <v>53</v>
      </c>
      <c r="Y84" s="382">
        <v>2.4500000000000002</v>
      </c>
      <c r="Z84" s="525" t="s">
        <v>128</v>
      </c>
      <c r="AA84" s="346" t="s">
        <v>128</v>
      </c>
      <c r="AB84" s="13">
        <f>SUM(AB81:AB83)</f>
        <v>12</v>
      </c>
      <c r="AC84" s="324">
        <v>2.79</v>
      </c>
      <c r="AD84" s="13">
        <f>SUM(AD81:AD83)</f>
        <v>184</v>
      </c>
      <c r="AE84" s="396">
        <v>2.56</v>
      </c>
      <c r="AF84" s="323">
        <f>SUM(AF81:AF83)</f>
        <v>291</v>
      </c>
      <c r="AG84" s="382">
        <v>2.16</v>
      </c>
      <c r="AH84" s="323">
        <f>SUM(AH81:AH83)</f>
        <v>21</v>
      </c>
      <c r="AI84" s="382">
        <v>2.48</v>
      </c>
      <c r="AJ84" s="525" t="s">
        <v>128</v>
      </c>
      <c r="AK84" s="346" t="s">
        <v>128</v>
      </c>
      <c r="AL84" s="13">
        <f>SUM(AL81:AL83)</f>
        <v>10</v>
      </c>
      <c r="AM84" s="324">
        <v>3.07</v>
      </c>
      <c r="AN84" s="13">
        <f>SUM(AN81:AN83)</f>
        <v>322</v>
      </c>
      <c r="AO84" s="531">
        <v>2.21</v>
      </c>
    </row>
    <row r="85" spans="1:41" s="4" customFormat="1" ht="20.25" customHeight="1" thickBot="1">
      <c r="A85" s="295" t="s">
        <v>18</v>
      </c>
      <c r="B85" s="400">
        <f>SUM(B84,B15,B32,B37,B70,B73,B76,B79)</f>
        <v>2144</v>
      </c>
      <c r="C85" s="296">
        <v>2.56</v>
      </c>
      <c r="D85" s="400">
        <f>SUM(D84,D15,D32,D37,D70,D73,D76,D79)</f>
        <v>302</v>
      </c>
      <c r="E85" s="401">
        <v>2.6</v>
      </c>
      <c r="F85" s="400">
        <f>SUM(F84,F15,F32,F37,F70,F73,F76,F79)</f>
        <v>221</v>
      </c>
      <c r="G85" s="402">
        <v>2.96</v>
      </c>
      <c r="H85" s="400">
        <f>SUM(H84,H15,H32,H37,H70,H73,H76,H79)</f>
        <v>245</v>
      </c>
      <c r="I85" s="401">
        <v>2.79</v>
      </c>
      <c r="J85" s="400">
        <f>SUM(J84,J15,J32,J37,J70,J73,J76,J79)</f>
        <v>2912</v>
      </c>
      <c r="K85" s="297">
        <v>2.62</v>
      </c>
      <c r="L85" s="400">
        <f>SUM(L84,L15,L32,L37,L70,L73,L76,L79)</f>
        <v>2426</v>
      </c>
      <c r="M85" s="296">
        <v>2.46</v>
      </c>
      <c r="N85" s="400">
        <f>SUM(N84,N15,N32,N37,N70,N73,N76,N79)</f>
        <v>332</v>
      </c>
      <c r="O85" s="401">
        <v>2.5499999999999998</v>
      </c>
      <c r="P85" s="506">
        <f>SUM(P84,P15,P32,P37,P70,P73,P76,P79)</f>
        <v>277</v>
      </c>
      <c r="Q85" s="402">
        <v>3.06</v>
      </c>
      <c r="R85" s="400">
        <f>SUM(R84,R15,R32,R37,R70,R73,R76,R79)</f>
        <v>190</v>
      </c>
      <c r="S85" s="401">
        <v>2.75</v>
      </c>
      <c r="T85" s="400">
        <f>SUM(T84,T15,T32,T37,T70,T73,T76,T79)</f>
        <v>3225</v>
      </c>
      <c r="U85" s="297">
        <v>2.54</v>
      </c>
      <c r="V85" s="400">
        <f>SUM(V84,V15,V32,V37,V70,V73,V76,V79)</f>
        <v>2256</v>
      </c>
      <c r="W85" s="296">
        <v>2.4300000000000002</v>
      </c>
      <c r="X85" s="400">
        <f>SUM(X84,X15,X32,X37,X70,X73,X76,X79)</f>
        <v>335</v>
      </c>
      <c r="Y85" s="401">
        <v>2.48</v>
      </c>
      <c r="Z85" s="506">
        <f>SUM(Z84,Z15,Z32,Z37,Z70,Z73,Z76,Z79)</f>
        <v>318</v>
      </c>
      <c r="AA85" s="402">
        <v>2.83</v>
      </c>
      <c r="AB85" s="400">
        <f>SUM(AB84,AB15,AB32,AB37,AB70,AB73,AB76,AB79)</f>
        <v>224</v>
      </c>
      <c r="AC85" s="401">
        <v>2.74</v>
      </c>
      <c r="AD85" s="400">
        <f>SUM(AD84,AD15,AD32,AD37,AD70,AD73,AD76,AD79)</f>
        <v>3133</v>
      </c>
      <c r="AE85" s="297">
        <v>2.5</v>
      </c>
      <c r="AF85" s="400">
        <f>SUM(AF84,AF15,AF32,AF37,AF70,AF73,AF76,AF79)</f>
        <v>2480</v>
      </c>
      <c r="AG85" s="296">
        <v>2.29</v>
      </c>
      <c r="AH85" s="400">
        <f>SUM(AH84,AH15,AH32,AH37,AH70,AH73,AH76,AH79)</f>
        <v>380</v>
      </c>
      <c r="AI85" s="401">
        <v>2.29</v>
      </c>
      <c r="AJ85" s="507">
        <f>SUM(AJ84,AJ15,AJ32,AJ37,AJ70,AJ73,AJ76,AJ79)</f>
        <v>372</v>
      </c>
      <c r="AK85" s="402">
        <v>2.89</v>
      </c>
      <c r="AL85" s="400">
        <f>SUM(AL84,AL15,AL32,AL37,AL70,AL73,AL76,AL79)</f>
        <v>190</v>
      </c>
      <c r="AM85" s="401">
        <v>2.73</v>
      </c>
      <c r="AN85" s="400">
        <f>SUM(AN84,AN15,AN32,AN37,AN70,AN73,AN76,AN79)</f>
        <v>3422</v>
      </c>
      <c r="AO85" s="510">
        <v>2.38</v>
      </c>
    </row>
    <row r="86" spans="1:41" s="6" customFormat="1" ht="21.95" customHeight="1">
      <c r="A86" s="403" t="s">
        <v>109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 s="5" customFormat="1" ht="21.95" customHeight="1">
      <c r="A87" s="403" t="s">
        <v>33</v>
      </c>
    </row>
    <row r="88" spans="1:41" s="5" customFormat="1" ht="21.95" customHeight="1">
      <c r="A88" s="403" t="s">
        <v>34</v>
      </c>
    </row>
    <row r="89" spans="1:41" s="5" customFormat="1" ht="21.95" customHeight="1">
      <c r="A89" s="404" t="s">
        <v>108</v>
      </c>
    </row>
    <row r="90" spans="1:41" s="5" customFormat="1" ht="17.25" customHeight="1">
      <c r="A90" s="404" t="s">
        <v>107</v>
      </c>
    </row>
    <row r="91" spans="1:41" s="5" customFormat="1" ht="21.95" customHeight="1">
      <c r="A91" s="7" t="s">
        <v>35</v>
      </c>
      <c r="K91" s="405"/>
      <c r="U91" s="405"/>
      <c r="AE91" s="405"/>
      <c r="AO91" s="405" t="s">
        <v>96</v>
      </c>
    </row>
    <row r="92" spans="1:41" ht="21.95" customHeight="1">
      <c r="H92" s="406"/>
      <c r="R92" s="406"/>
      <c r="AB92" s="406"/>
      <c r="AL92" s="406"/>
    </row>
  </sheetData>
  <mergeCells count="25">
    <mergeCell ref="A2:A4"/>
    <mergeCell ref="B2:K2"/>
    <mergeCell ref="B3:C3"/>
    <mergeCell ref="D3:E3"/>
    <mergeCell ref="F3:G3"/>
    <mergeCell ref="H3:I3"/>
    <mergeCell ref="J3:K3"/>
    <mergeCell ref="L2:U2"/>
    <mergeCell ref="L3:M3"/>
    <mergeCell ref="N3:O3"/>
    <mergeCell ref="P3:Q3"/>
    <mergeCell ref="R3:S3"/>
    <mergeCell ref="T3:U3"/>
    <mergeCell ref="V2:AE2"/>
    <mergeCell ref="V3:W3"/>
    <mergeCell ref="X3:Y3"/>
    <mergeCell ref="Z3:AA3"/>
    <mergeCell ref="AB3:AC3"/>
    <mergeCell ref="AD3:AE3"/>
    <mergeCell ref="AF2:AO2"/>
    <mergeCell ref="AF3:AG3"/>
    <mergeCell ref="AH3:AI3"/>
    <mergeCell ref="AJ3:AK3"/>
    <mergeCell ref="AL3:AM3"/>
    <mergeCell ref="AN3:AO3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54" orientation="landscape" r:id="rId1"/>
  <headerFooter>
    <oddFooter>&amp;L&amp;"TH SarabunPSK,Regular"&amp;8&amp;K00+000&amp;Z&amp;F&amp;R&amp;"TH SarabunPSK,Regular"&amp;16&amp;K00+000&amp;P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CB85"/>
  <sheetViews>
    <sheetView topLeftCell="A4" zoomScaleNormal="100" zoomScaleSheetLayoutView="100" workbookViewId="0">
      <pane xSplit="1" topLeftCell="B1" activePane="topRight" state="frozen"/>
      <selection pane="topRight" activeCell="H13" sqref="H13"/>
    </sheetView>
  </sheetViews>
  <sheetFormatPr defaultColWidth="9.140625" defaultRowHeight="15"/>
  <cols>
    <col min="1" max="1" width="37.85546875" style="31" customWidth="1"/>
    <col min="2" max="16" width="4.85546875" style="26" customWidth="1"/>
    <col min="17" max="17" width="6.42578125" style="26" customWidth="1"/>
    <col min="18" max="32" width="4.85546875" style="26" customWidth="1"/>
    <col min="33" max="33" width="5.85546875" style="26" customWidth="1"/>
    <col min="34" max="72" width="4.85546875" style="26" customWidth="1"/>
    <col min="73" max="73" width="6" style="26" customWidth="1"/>
    <col min="74" max="74" width="4.85546875" style="26" customWidth="1"/>
    <col min="75" max="75" width="10.140625" style="26" customWidth="1"/>
    <col min="76" max="76" width="4.85546875" style="26" customWidth="1"/>
    <col min="77" max="77" width="8" style="26" customWidth="1"/>
    <col min="78" max="78" width="4.85546875" style="26" customWidth="1"/>
    <col min="79" max="79" width="8.7109375" style="26" customWidth="1"/>
    <col min="80" max="80" width="4.85546875" style="26" customWidth="1"/>
    <col min="81" max="16384" width="9.140625" style="26"/>
  </cols>
  <sheetData>
    <row r="1" spans="1:80" s="3" customFormat="1" ht="25.5" customHeight="1" thickBot="1">
      <c r="A1" s="1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25.5" customHeight="1" thickBot="1">
      <c r="A2" s="626" t="s">
        <v>0</v>
      </c>
      <c r="B2" s="630" t="s">
        <v>62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1"/>
      <c r="AG2" s="631"/>
      <c r="AH2" s="631"/>
      <c r="AI2" s="631"/>
      <c r="AJ2" s="631"/>
      <c r="AK2" s="631"/>
      <c r="AL2" s="631"/>
      <c r="AM2" s="631"/>
      <c r="AN2" s="631"/>
      <c r="AO2" s="631"/>
      <c r="AP2" s="631"/>
      <c r="AQ2" s="631"/>
      <c r="AR2" s="631"/>
      <c r="AS2" s="631"/>
      <c r="AT2" s="631"/>
      <c r="AU2" s="631"/>
      <c r="AV2" s="631"/>
      <c r="AW2" s="632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  <c r="BZ2" s="456"/>
      <c r="CA2" s="456"/>
      <c r="CB2" s="456"/>
    </row>
    <row r="3" spans="1:80" ht="25.5" customHeight="1">
      <c r="A3" s="627"/>
      <c r="B3" s="633" t="s">
        <v>55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5"/>
      <c r="R3" s="633" t="s">
        <v>59</v>
      </c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5"/>
      <c r="AH3" s="633" t="s">
        <v>66</v>
      </c>
      <c r="AI3" s="634"/>
      <c r="AJ3" s="634"/>
      <c r="AK3" s="634"/>
      <c r="AL3" s="634"/>
      <c r="AM3" s="634"/>
      <c r="AN3" s="634"/>
      <c r="AO3" s="634"/>
      <c r="AP3" s="634"/>
      <c r="AQ3" s="634"/>
      <c r="AR3" s="634"/>
      <c r="AS3" s="634"/>
      <c r="AT3" s="634"/>
      <c r="AU3" s="634"/>
      <c r="AV3" s="634"/>
      <c r="AW3" s="635"/>
      <c r="AX3" s="633" t="s">
        <v>60</v>
      </c>
      <c r="AY3" s="634"/>
      <c r="AZ3" s="634"/>
      <c r="BA3" s="634"/>
      <c r="BB3" s="634"/>
      <c r="BC3" s="634"/>
      <c r="BD3" s="634"/>
      <c r="BE3" s="634"/>
      <c r="BF3" s="634"/>
      <c r="BG3" s="634"/>
      <c r="BH3" s="634"/>
      <c r="BI3" s="634"/>
      <c r="BJ3" s="634"/>
      <c r="BK3" s="634"/>
      <c r="BL3" s="634"/>
      <c r="BM3" s="635"/>
      <c r="BN3" s="633" t="s">
        <v>22</v>
      </c>
      <c r="BO3" s="634"/>
      <c r="BP3" s="634"/>
      <c r="BQ3" s="634"/>
      <c r="BR3" s="634"/>
      <c r="BS3" s="634"/>
      <c r="BT3" s="634"/>
      <c r="BU3" s="634"/>
      <c r="BV3" s="634"/>
      <c r="BW3" s="634"/>
      <c r="BX3" s="634"/>
      <c r="BY3" s="634"/>
      <c r="BZ3" s="634"/>
      <c r="CA3" s="634"/>
      <c r="CB3" s="635"/>
    </row>
    <row r="4" spans="1:80" ht="33.75" customHeight="1">
      <c r="A4" s="627"/>
      <c r="B4" s="636" t="s">
        <v>110</v>
      </c>
      <c r="C4" s="637"/>
      <c r="D4" s="638" t="s">
        <v>48</v>
      </c>
      <c r="E4" s="639"/>
      <c r="F4" s="638" t="s">
        <v>49</v>
      </c>
      <c r="G4" s="639"/>
      <c r="H4" s="638" t="s">
        <v>50</v>
      </c>
      <c r="I4" s="639"/>
      <c r="J4" s="638" t="s">
        <v>51</v>
      </c>
      <c r="K4" s="639"/>
      <c r="L4" s="638" t="s">
        <v>52</v>
      </c>
      <c r="M4" s="639"/>
      <c r="N4" s="638" t="s">
        <v>53</v>
      </c>
      <c r="O4" s="639"/>
      <c r="P4" s="640" t="s">
        <v>22</v>
      </c>
      <c r="Q4" s="641"/>
      <c r="R4" s="636" t="s">
        <v>110</v>
      </c>
      <c r="S4" s="637"/>
      <c r="T4" s="638" t="s">
        <v>48</v>
      </c>
      <c r="U4" s="639"/>
      <c r="V4" s="638" t="s">
        <v>49</v>
      </c>
      <c r="W4" s="639"/>
      <c r="X4" s="638" t="s">
        <v>50</v>
      </c>
      <c r="Y4" s="639"/>
      <c r="Z4" s="638" t="s">
        <v>51</v>
      </c>
      <c r="AA4" s="639"/>
      <c r="AB4" s="638" t="s">
        <v>52</v>
      </c>
      <c r="AC4" s="639"/>
      <c r="AD4" s="638" t="s">
        <v>53</v>
      </c>
      <c r="AE4" s="639"/>
      <c r="AF4" s="640" t="s">
        <v>22</v>
      </c>
      <c r="AG4" s="641"/>
      <c r="AH4" s="636" t="s">
        <v>110</v>
      </c>
      <c r="AI4" s="637"/>
      <c r="AJ4" s="638" t="s">
        <v>48</v>
      </c>
      <c r="AK4" s="639"/>
      <c r="AL4" s="638" t="s">
        <v>49</v>
      </c>
      <c r="AM4" s="639"/>
      <c r="AN4" s="638" t="s">
        <v>50</v>
      </c>
      <c r="AO4" s="639"/>
      <c r="AP4" s="638" t="s">
        <v>51</v>
      </c>
      <c r="AQ4" s="639"/>
      <c r="AR4" s="638" t="s">
        <v>52</v>
      </c>
      <c r="AS4" s="639"/>
      <c r="AT4" s="638" t="s">
        <v>53</v>
      </c>
      <c r="AU4" s="639"/>
      <c r="AV4" s="640" t="s">
        <v>22</v>
      </c>
      <c r="AW4" s="641"/>
      <c r="AX4" s="636" t="s">
        <v>110</v>
      </c>
      <c r="AY4" s="637"/>
      <c r="AZ4" s="638" t="s">
        <v>48</v>
      </c>
      <c r="BA4" s="639"/>
      <c r="BB4" s="638" t="s">
        <v>49</v>
      </c>
      <c r="BC4" s="639"/>
      <c r="BD4" s="638" t="s">
        <v>50</v>
      </c>
      <c r="BE4" s="639"/>
      <c r="BF4" s="638" t="s">
        <v>51</v>
      </c>
      <c r="BG4" s="639"/>
      <c r="BH4" s="638" t="s">
        <v>52</v>
      </c>
      <c r="BI4" s="639"/>
      <c r="BJ4" s="638" t="s">
        <v>53</v>
      </c>
      <c r="BK4" s="639"/>
      <c r="BL4" s="640" t="s">
        <v>22</v>
      </c>
      <c r="BM4" s="641"/>
      <c r="BN4" s="636" t="s">
        <v>110</v>
      </c>
      <c r="BO4" s="637"/>
      <c r="BP4" s="638" t="s">
        <v>48</v>
      </c>
      <c r="BQ4" s="639"/>
      <c r="BR4" s="638" t="s">
        <v>49</v>
      </c>
      <c r="BS4" s="639"/>
      <c r="BT4" s="638" t="s">
        <v>50</v>
      </c>
      <c r="BU4" s="639"/>
      <c r="BV4" s="638" t="s">
        <v>51</v>
      </c>
      <c r="BW4" s="639"/>
      <c r="BX4" s="638" t="s">
        <v>52</v>
      </c>
      <c r="BY4" s="639"/>
      <c r="BZ4" s="638" t="s">
        <v>53</v>
      </c>
      <c r="CA4" s="639"/>
      <c r="CB4" s="568" t="s">
        <v>22</v>
      </c>
    </row>
    <row r="5" spans="1:80" ht="56.25" customHeight="1">
      <c r="A5" s="629"/>
      <c r="B5" s="224" t="s">
        <v>23</v>
      </c>
      <c r="C5" s="225" t="s">
        <v>54</v>
      </c>
      <c r="D5" s="226" t="s">
        <v>23</v>
      </c>
      <c r="E5" s="227" t="s">
        <v>54</v>
      </c>
      <c r="F5" s="226" t="s">
        <v>23</v>
      </c>
      <c r="G5" s="227" t="s">
        <v>54</v>
      </c>
      <c r="H5" s="226" t="s">
        <v>23</v>
      </c>
      <c r="I5" s="227" t="s">
        <v>54</v>
      </c>
      <c r="J5" s="226" t="s">
        <v>23</v>
      </c>
      <c r="K5" s="227" t="s">
        <v>54</v>
      </c>
      <c r="L5" s="226" t="s">
        <v>23</v>
      </c>
      <c r="M5" s="227" t="s">
        <v>54</v>
      </c>
      <c r="N5" s="226" t="s">
        <v>23</v>
      </c>
      <c r="O5" s="227" t="s">
        <v>54</v>
      </c>
      <c r="P5" s="239" t="s">
        <v>23</v>
      </c>
      <c r="Q5" s="243" t="s">
        <v>54</v>
      </c>
      <c r="R5" s="224" t="s">
        <v>23</v>
      </c>
      <c r="S5" s="225" t="s">
        <v>54</v>
      </c>
      <c r="T5" s="226" t="s">
        <v>23</v>
      </c>
      <c r="U5" s="227" t="s">
        <v>54</v>
      </c>
      <c r="V5" s="226" t="s">
        <v>23</v>
      </c>
      <c r="W5" s="227" t="s">
        <v>54</v>
      </c>
      <c r="X5" s="226" t="s">
        <v>23</v>
      </c>
      <c r="Y5" s="227" t="s">
        <v>54</v>
      </c>
      <c r="Z5" s="226" t="s">
        <v>23</v>
      </c>
      <c r="AA5" s="227" t="s">
        <v>54</v>
      </c>
      <c r="AB5" s="226" t="s">
        <v>23</v>
      </c>
      <c r="AC5" s="227" t="s">
        <v>54</v>
      </c>
      <c r="AD5" s="226" t="s">
        <v>23</v>
      </c>
      <c r="AE5" s="227" t="s">
        <v>54</v>
      </c>
      <c r="AF5" s="239" t="s">
        <v>23</v>
      </c>
      <c r="AG5" s="243" t="s">
        <v>54</v>
      </c>
      <c r="AH5" s="224" t="s">
        <v>23</v>
      </c>
      <c r="AI5" s="225" t="s">
        <v>54</v>
      </c>
      <c r="AJ5" s="226" t="s">
        <v>23</v>
      </c>
      <c r="AK5" s="227" t="s">
        <v>54</v>
      </c>
      <c r="AL5" s="226" t="s">
        <v>23</v>
      </c>
      <c r="AM5" s="227" t="s">
        <v>54</v>
      </c>
      <c r="AN5" s="226" t="s">
        <v>23</v>
      </c>
      <c r="AO5" s="227" t="s">
        <v>54</v>
      </c>
      <c r="AP5" s="226" t="s">
        <v>23</v>
      </c>
      <c r="AQ5" s="227" t="s">
        <v>54</v>
      </c>
      <c r="AR5" s="226" t="s">
        <v>23</v>
      </c>
      <c r="AS5" s="227" t="s">
        <v>54</v>
      </c>
      <c r="AT5" s="226" t="s">
        <v>23</v>
      </c>
      <c r="AU5" s="227" t="s">
        <v>54</v>
      </c>
      <c r="AV5" s="239" t="s">
        <v>23</v>
      </c>
      <c r="AW5" s="243" t="s">
        <v>54</v>
      </c>
      <c r="AX5" s="224" t="s">
        <v>23</v>
      </c>
      <c r="AY5" s="225" t="s">
        <v>54</v>
      </c>
      <c r="AZ5" s="226" t="s">
        <v>23</v>
      </c>
      <c r="BA5" s="227" t="s">
        <v>54</v>
      </c>
      <c r="BB5" s="226" t="s">
        <v>23</v>
      </c>
      <c r="BC5" s="227" t="s">
        <v>54</v>
      </c>
      <c r="BD5" s="226" t="s">
        <v>23</v>
      </c>
      <c r="BE5" s="227" t="s">
        <v>54</v>
      </c>
      <c r="BF5" s="226" t="s">
        <v>23</v>
      </c>
      <c r="BG5" s="227" t="s">
        <v>54</v>
      </c>
      <c r="BH5" s="226" t="s">
        <v>23</v>
      </c>
      <c r="BI5" s="227" t="s">
        <v>54</v>
      </c>
      <c r="BJ5" s="226" t="s">
        <v>23</v>
      </c>
      <c r="BK5" s="227" t="s">
        <v>54</v>
      </c>
      <c r="BL5" s="239" t="s">
        <v>23</v>
      </c>
      <c r="BM5" s="243" t="s">
        <v>54</v>
      </c>
      <c r="BN5" s="224" t="s">
        <v>23</v>
      </c>
      <c r="BO5" s="225" t="s">
        <v>54</v>
      </c>
      <c r="BP5" s="226" t="s">
        <v>23</v>
      </c>
      <c r="BQ5" s="227" t="s">
        <v>54</v>
      </c>
      <c r="BR5" s="226" t="s">
        <v>23</v>
      </c>
      <c r="BS5" s="227" t="s">
        <v>54</v>
      </c>
      <c r="BT5" s="226" t="s">
        <v>23</v>
      </c>
      <c r="BU5" s="227" t="s">
        <v>54</v>
      </c>
      <c r="BV5" s="226" t="s">
        <v>23</v>
      </c>
      <c r="BW5" s="227" t="s">
        <v>54</v>
      </c>
      <c r="BX5" s="226" t="s">
        <v>23</v>
      </c>
      <c r="BY5" s="227" t="s">
        <v>54</v>
      </c>
      <c r="BZ5" s="226" t="s">
        <v>23</v>
      </c>
      <c r="CA5" s="227" t="s">
        <v>54</v>
      </c>
      <c r="CB5" s="569" t="s">
        <v>23</v>
      </c>
    </row>
    <row r="6" spans="1:80" s="4" customFormat="1" ht="17.100000000000001" customHeight="1">
      <c r="A6" s="47" t="s">
        <v>1</v>
      </c>
      <c r="B6" s="234"/>
      <c r="C6" s="235"/>
      <c r="D6" s="236"/>
      <c r="E6" s="237"/>
      <c r="F6" s="236"/>
      <c r="G6" s="237"/>
      <c r="H6" s="236"/>
      <c r="I6" s="237"/>
      <c r="J6" s="236"/>
      <c r="K6" s="237"/>
      <c r="L6" s="236"/>
      <c r="M6" s="237"/>
      <c r="N6" s="236"/>
      <c r="O6" s="237"/>
      <c r="P6" s="238"/>
      <c r="Q6" s="244"/>
      <c r="R6" s="234"/>
      <c r="S6" s="235"/>
      <c r="T6" s="236"/>
      <c r="U6" s="237"/>
      <c r="V6" s="236"/>
      <c r="W6" s="237"/>
      <c r="X6" s="236"/>
      <c r="Y6" s="237"/>
      <c r="Z6" s="236"/>
      <c r="AA6" s="237"/>
      <c r="AB6" s="236"/>
      <c r="AC6" s="237"/>
      <c r="AD6" s="236"/>
      <c r="AE6" s="237"/>
      <c r="AF6" s="238"/>
      <c r="AG6" s="244"/>
      <c r="AH6" s="234"/>
      <c r="AI6" s="235"/>
      <c r="AJ6" s="236"/>
      <c r="AK6" s="237"/>
      <c r="AL6" s="236"/>
      <c r="AM6" s="237"/>
      <c r="AN6" s="236"/>
      <c r="AO6" s="237"/>
      <c r="AP6" s="236"/>
      <c r="AQ6" s="237"/>
      <c r="AR6" s="236"/>
      <c r="AS6" s="237"/>
      <c r="AT6" s="236"/>
      <c r="AU6" s="237"/>
      <c r="AV6" s="238"/>
      <c r="AW6" s="244"/>
      <c r="AX6" s="234"/>
      <c r="AY6" s="235"/>
      <c r="AZ6" s="236"/>
      <c r="BA6" s="237"/>
      <c r="BB6" s="236"/>
      <c r="BC6" s="237"/>
      <c r="BD6" s="236"/>
      <c r="BE6" s="237"/>
      <c r="BF6" s="236"/>
      <c r="BG6" s="237"/>
      <c r="BH6" s="236"/>
      <c r="BI6" s="237"/>
      <c r="BJ6" s="236"/>
      <c r="BK6" s="237"/>
      <c r="BL6" s="238"/>
      <c r="BM6" s="244"/>
      <c r="BN6" s="234"/>
      <c r="BO6" s="235"/>
      <c r="BP6" s="236"/>
      <c r="BQ6" s="237"/>
      <c r="BR6" s="236"/>
      <c r="BS6" s="237"/>
      <c r="BT6" s="236"/>
      <c r="BU6" s="237"/>
      <c r="BV6" s="236"/>
      <c r="BW6" s="237"/>
      <c r="BX6" s="236"/>
      <c r="BY6" s="237"/>
      <c r="BZ6" s="236"/>
      <c r="CA6" s="237"/>
      <c r="CB6" s="570"/>
    </row>
    <row r="7" spans="1:80" s="4" customFormat="1" ht="17.100000000000001" customHeight="1">
      <c r="A7" s="33" t="s">
        <v>2</v>
      </c>
      <c r="B7" s="228"/>
      <c r="C7" s="229"/>
      <c r="D7" s="230"/>
      <c r="E7" s="231"/>
      <c r="F7" s="230"/>
      <c r="G7" s="231"/>
      <c r="H7" s="457">
        <v>33</v>
      </c>
      <c r="I7" s="601">
        <f>(H7*100)/$P7</f>
        <v>60</v>
      </c>
      <c r="J7" s="150">
        <v>18</v>
      </c>
      <c r="K7" s="601">
        <f>(J7*100)/$P7</f>
        <v>32.727272727272727</v>
      </c>
      <c r="L7" s="150">
        <v>4</v>
      </c>
      <c r="M7" s="601">
        <f>(L7*100)/$P7</f>
        <v>7.2727272727272725</v>
      </c>
      <c r="N7" s="230"/>
      <c r="O7" s="231"/>
      <c r="P7" s="454">
        <f>SUM(B7,D7,F7,H7,J7,L7,N7)</f>
        <v>55</v>
      </c>
      <c r="Q7" s="549">
        <f>+P7/$CB7*100</f>
        <v>87.301587301587304</v>
      </c>
      <c r="R7" s="228"/>
      <c r="S7" s="229"/>
      <c r="T7" s="230"/>
      <c r="U7" s="231"/>
      <c r="V7" s="230"/>
      <c r="W7" s="231"/>
      <c r="X7" s="149">
        <v>4</v>
      </c>
      <c r="Y7" s="63"/>
      <c r="Z7" s="148">
        <v>3</v>
      </c>
      <c r="AA7" s="231"/>
      <c r="AB7" s="150"/>
      <c r="AC7" s="192"/>
      <c r="AD7" s="230"/>
      <c r="AE7" s="231"/>
      <c r="AF7" s="454">
        <f>SUM(R7,T7,V7,X7,Z7,AB7,AD7)</f>
        <v>7</v>
      </c>
      <c r="AG7" s="549">
        <f>+AF7/$CB$7*100</f>
        <v>11.111111111111111</v>
      </c>
      <c r="AH7" s="228"/>
      <c r="AI7" s="229"/>
      <c r="AJ7" s="230"/>
      <c r="AK7" s="231"/>
      <c r="AL7" s="230"/>
      <c r="AM7" s="231"/>
      <c r="AN7" s="232"/>
      <c r="AO7" s="231"/>
      <c r="AP7" s="150"/>
      <c r="AQ7" s="231"/>
      <c r="AR7" s="150"/>
      <c r="AS7" s="192"/>
      <c r="AT7" s="230"/>
      <c r="AU7" s="231"/>
      <c r="AV7" s="512"/>
      <c r="AW7" s="549"/>
      <c r="AX7" s="228"/>
      <c r="AY7" s="229"/>
      <c r="AZ7" s="230"/>
      <c r="BA7" s="231"/>
      <c r="BB7" s="230"/>
      <c r="BC7" s="231"/>
      <c r="BD7" s="232"/>
      <c r="BE7" s="231"/>
      <c r="BF7" s="150"/>
      <c r="BG7" s="231"/>
      <c r="BH7" s="150">
        <v>1</v>
      </c>
      <c r="BI7" s="192"/>
      <c r="BJ7" s="230"/>
      <c r="BK7" s="231"/>
      <c r="BL7" s="454">
        <f>SUM(AX7,AZ7,BB7,BD7,BF7,BH7,BJ7)</f>
        <v>1</v>
      </c>
      <c r="BM7" s="549">
        <f>+BL7/$CB$7*100</f>
        <v>1.5873015873015872</v>
      </c>
      <c r="BN7" s="228"/>
      <c r="BO7" s="229"/>
      <c r="BP7" s="230"/>
      <c r="BQ7" s="231"/>
      <c r="BR7" s="230"/>
      <c r="BS7" s="231"/>
      <c r="BT7" s="457">
        <v>37</v>
      </c>
      <c r="BU7" s="548">
        <f>(BT7*100)/$CB7</f>
        <v>58.730158730158728</v>
      </c>
      <c r="BV7" s="150">
        <v>21</v>
      </c>
      <c r="BW7" s="548">
        <f>(BV7*100)/$CB7</f>
        <v>33.333333333333336</v>
      </c>
      <c r="BX7" s="150">
        <v>5</v>
      </c>
      <c r="BY7" s="548">
        <f>(BX7*100)/$CB7</f>
        <v>7.9365079365079367</v>
      </c>
      <c r="BZ7" s="230"/>
      <c r="CA7" s="231"/>
      <c r="CB7" s="571">
        <f>SUM(BN7,BP7,BR7,BT7,BV7,BX7,BZ7)</f>
        <v>63</v>
      </c>
    </row>
    <row r="8" spans="1:80" s="4" customFormat="1" ht="17.100000000000001" customHeight="1">
      <c r="A8" s="34" t="s">
        <v>26</v>
      </c>
      <c r="B8" s="60"/>
      <c r="C8" s="109"/>
      <c r="D8" s="148"/>
      <c r="E8" s="61"/>
      <c r="F8" s="148"/>
      <c r="G8" s="61"/>
      <c r="H8" s="458"/>
      <c r="I8" s="61"/>
      <c r="J8" s="148"/>
      <c r="K8" s="61"/>
      <c r="L8" s="148"/>
      <c r="M8" s="61"/>
      <c r="N8" s="148"/>
      <c r="O8" s="61"/>
      <c r="P8" s="9"/>
      <c r="Q8" s="246"/>
      <c r="R8" s="60"/>
      <c r="S8" s="109"/>
      <c r="T8" s="148"/>
      <c r="U8" s="61"/>
      <c r="V8" s="148"/>
      <c r="W8" s="61"/>
      <c r="X8" s="148"/>
      <c r="Y8" s="61"/>
      <c r="Z8" s="148"/>
      <c r="AA8" s="61"/>
      <c r="AB8" s="148"/>
      <c r="AC8" s="61"/>
      <c r="AD8" s="148"/>
      <c r="AE8" s="61"/>
      <c r="AF8" s="9"/>
      <c r="AG8" s="246"/>
      <c r="AH8" s="60"/>
      <c r="AI8" s="109"/>
      <c r="AJ8" s="148"/>
      <c r="AK8" s="61"/>
      <c r="AL8" s="148"/>
      <c r="AM8" s="61"/>
      <c r="AN8" s="148"/>
      <c r="AO8" s="61"/>
      <c r="AP8" s="148"/>
      <c r="AQ8" s="61"/>
      <c r="AR8" s="148">
        <v>1</v>
      </c>
      <c r="AS8" s="61"/>
      <c r="AT8" s="148"/>
      <c r="AU8" s="61"/>
      <c r="AV8" s="513">
        <f t="shared" ref="AV8:AV14" si="0">SUM(AH8,AJ8,AL8,AN8,AP8,AR8,AT8)</f>
        <v>1</v>
      </c>
      <c r="AW8" s="514"/>
      <c r="AX8" s="60"/>
      <c r="AY8" s="109"/>
      <c r="AZ8" s="148"/>
      <c r="BA8" s="61"/>
      <c r="BB8" s="148"/>
      <c r="BC8" s="61"/>
      <c r="BD8" s="148"/>
      <c r="BE8" s="61"/>
      <c r="BF8" s="148"/>
      <c r="BG8" s="61"/>
      <c r="BH8" s="148"/>
      <c r="BI8" s="61"/>
      <c r="BJ8" s="148"/>
      <c r="BK8" s="61"/>
      <c r="BL8" s="9"/>
      <c r="BM8" s="246"/>
      <c r="BN8" s="60"/>
      <c r="BO8" s="109"/>
      <c r="BP8" s="148"/>
      <c r="BQ8" s="61"/>
      <c r="BR8" s="148"/>
      <c r="BS8" s="61"/>
      <c r="BT8" s="148"/>
      <c r="BU8" s="548"/>
      <c r="BV8" s="148"/>
      <c r="BW8" s="548"/>
      <c r="BX8" s="148">
        <v>1</v>
      </c>
      <c r="BY8" s="548">
        <f>(BX8*100)/$CB8</f>
        <v>100</v>
      </c>
      <c r="BZ8" s="148"/>
      <c r="CA8" s="61"/>
      <c r="CB8" s="572">
        <f t="shared" ref="CB8:CB14" si="1">SUM(BN8,BP8,BR8,BT8,BV8,BX8,BZ8)</f>
        <v>1</v>
      </c>
    </row>
    <row r="9" spans="1:80" s="4" customFormat="1" ht="17.100000000000001" customHeight="1">
      <c r="A9" s="34" t="s">
        <v>56</v>
      </c>
      <c r="B9" s="60"/>
      <c r="C9" s="109"/>
      <c r="D9" s="148"/>
      <c r="E9" s="61"/>
      <c r="F9" s="148"/>
      <c r="G9" s="61"/>
      <c r="H9" s="458"/>
      <c r="I9" s="61"/>
      <c r="J9" s="148"/>
      <c r="K9" s="61"/>
      <c r="L9" s="148"/>
      <c r="M9" s="61"/>
      <c r="N9" s="148"/>
      <c r="O9" s="61"/>
      <c r="P9" s="9"/>
      <c r="Q9" s="247"/>
      <c r="R9" s="60"/>
      <c r="S9" s="109"/>
      <c r="T9" s="148"/>
      <c r="U9" s="61"/>
      <c r="V9" s="148"/>
      <c r="W9" s="61"/>
      <c r="X9" s="148"/>
      <c r="Y9" s="61"/>
      <c r="Z9" s="148"/>
      <c r="AA9" s="61"/>
      <c r="AB9" s="148"/>
      <c r="AC9" s="61"/>
      <c r="AD9" s="148"/>
      <c r="AE9" s="61"/>
      <c r="AF9" s="9"/>
      <c r="AG9" s="247"/>
      <c r="AH9" s="60"/>
      <c r="AI9" s="109"/>
      <c r="AJ9" s="148"/>
      <c r="AK9" s="61"/>
      <c r="AL9" s="148"/>
      <c r="AM9" s="61"/>
      <c r="AN9" s="148"/>
      <c r="AO9" s="61"/>
      <c r="AP9" s="148"/>
      <c r="AQ9" s="61"/>
      <c r="AR9" s="148"/>
      <c r="AS9" s="61"/>
      <c r="AT9" s="148">
        <v>2</v>
      </c>
      <c r="AU9" s="61"/>
      <c r="AV9" s="513">
        <f t="shared" si="0"/>
        <v>2</v>
      </c>
      <c r="AW9" s="515"/>
      <c r="AX9" s="60"/>
      <c r="AY9" s="109"/>
      <c r="AZ9" s="148"/>
      <c r="BA9" s="61"/>
      <c r="BB9" s="148"/>
      <c r="BC9" s="61"/>
      <c r="BD9" s="148"/>
      <c r="BE9" s="61"/>
      <c r="BF9" s="148"/>
      <c r="BG9" s="61"/>
      <c r="BH9" s="148"/>
      <c r="BI9" s="61"/>
      <c r="BJ9" s="148"/>
      <c r="BK9" s="61"/>
      <c r="BL9" s="9"/>
      <c r="BM9" s="247"/>
      <c r="BN9" s="60"/>
      <c r="BO9" s="109"/>
      <c r="BP9" s="148"/>
      <c r="BQ9" s="61"/>
      <c r="BR9" s="148"/>
      <c r="BS9" s="61"/>
      <c r="BT9" s="148"/>
      <c r="BU9" s="548"/>
      <c r="BV9" s="148"/>
      <c r="BW9" s="548"/>
      <c r="BX9" s="148"/>
      <c r="BY9" s="548"/>
      <c r="BZ9" s="148">
        <v>2</v>
      </c>
      <c r="CA9" s="548">
        <f>(BZ9*100)/$CB9</f>
        <v>100</v>
      </c>
      <c r="CB9" s="572">
        <f t="shared" si="1"/>
        <v>2</v>
      </c>
    </row>
    <row r="10" spans="1:80" s="4" customFormat="1" ht="17.100000000000001" customHeight="1">
      <c r="A10" s="35" t="s">
        <v>36</v>
      </c>
      <c r="B10" s="62"/>
      <c r="C10" s="110"/>
      <c r="D10" s="149"/>
      <c r="E10" s="63"/>
      <c r="F10" s="149"/>
      <c r="G10" s="63"/>
      <c r="H10" s="459"/>
      <c r="I10" s="63"/>
      <c r="J10" s="148"/>
      <c r="K10" s="63"/>
      <c r="L10" s="148"/>
      <c r="M10" s="193"/>
      <c r="N10" s="149"/>
      <c r="O10" s="63"/>
      <c r="P10" s="19"/>
      <c r="Q10" s="248"/>
      <c r="R10" s="62"/>
      <c r="S10" s="110"/>
      <c r="T10" s="149"/>
      <c r="U10" s="63"/>
      <c r="V10" s="149"/>
      <c r="W10" s="63"/>
      <c r="X10" s="148"/>
      <c r="Y10" s="61"/>
      <c r="Z10" s="148"/>
      <c r="AA10" s="63"/>
      <c r="AB10" s="148"/>
      <c r="AC10" s="193"/>
      <c r="AD10" s="149"/>
      <c r="AE10" s="63"/>
      <c r="AF10" s="19"/>
      <c r="AG10" s="248"/>
      <c r="AH10" s="62"/>
      <c r="AI10" s="110"/>
      <c r="AJ10" s="149"/>
      <c r="AK10" s="63"/>
      <c r="AL10" s="149"/>
      <c r="AM10" s="63"/>
      <c r="AN10" s="149"/>
      <c r="AO10" s="63"/>
      <c r="AP10" s="148"/>
      <c r="AQ10" s="63"/>
      <c r="AR10" s="148"/>
      <c r="AS10" s="193"/>
      <c r="AT10" s="149"/>
      <c r="AU10" s="63"/>
      <c r="AV10" s="513"/>
      <c r="AW10" s="514"/>
      <c r="AX10" s="62"/>
      <c r="AY10" s="110"/>
      <c r="AZ10" s="149"/>
      <c r="BA10" s="63"/>
      <c r="BB10" s="149"/>
      <c r="BC10" s="63"/>
      <c r="BD10" s="149"/>
      <c r="BE10" s="63"/>
      <c r="BF10" s="148"/>
      <c r="BG10" s="63"/>
      <c r="BH10" s="148"/>
      <c r="BI10" s="193"/>
      <c r="BJ10" s="149"/>
      <c r="BK10" s="63"/>
      <c r="BL10" s="148"/>
      <c r="BM10" s="248"/>
      <c r="BN10" s="62"/>
      <c r="BO10" s="110"/>
      <c r="BP10" s="149"/>
      <c r="BQ10" s="63"/>
      <c r="BR10" s="149"/>
      <c r="BS10" s="63"/>
      <c r="BT10" s="149"/>
      <c r="BU10" s="548"/>
      <c r="BV10" s="148"/>
      <c r="BW10" s="548"/>
      <c r="BX10" s="148"/>
      <c r="BY10" s="548"/>
      <c r="BZ10" s="149"/>
      <c r="CA10" s="548"/>
      <c r="CB10" s="572"/>
    </row>
    <row r="11" spans="1:80" s="4" customFormat="1" ht="17.100000000000001" customHeight="1">
      <c r="A11" s="35" t="s">
        <v>57</v>
      </c>
      <c r="B11" s="62"/>
      <c r="C11" s="110"/>
      <c r="D11" s="149"/>
      <c r="E11" s="63"/>
      <c r="F11" s="149"/>
      <c r="G11" s="63"/>
      <c r="H11" s="459"/>
      <c r="I11" s="63"/>
      <c r="J11" s="148"/>
      <c r="K11" s="63"/>
      <c r="L11" s="148"/>
      <c r="M11" s="193"/>
      <c r="N11" s="213"/>
      <c r="O11" s="214"/>
      <c r="P11" s="20"/>
      <c r="Q11" s="247"/>
      <c r="R11" s="62"/>
      <c r="S11" s="110"/>
      <c r="T11" s="149"/>
      <c r="U11" s="63"/>
      <c r="V11" s="149"/>
      <c r="W11" s="63"/>
      <c r="X11" s="149"/>
      <c r="Y11" s="63"/>
      <c r="Z11" s="148"/>
      <c r="AA11" s="63"/>
      <c r="AB11" s="148"/>
      <c r="AC11" s="193"/>
      <c r="AD11" s="213"/>
      <c r="AE11" s="214"/>
      <c r="AF11" s="20"/>
      <c r="AG11" s="247"/>
      <c r="AH11" s="62"/>
      <c r="AI11" s="110"/>
      <c r="AJ11" s="149"/>
      <c r="AK11" s="63"/>
      <c r="AL11" s="149"/>
      <c r="AM11" s="63"/>
      <c r="AN11" s="149"/>
      <c r="AO11" s="63"/>
      <c r="AP11" s="148"/>
      <c r="AQ11" s="63"/>
      <c r="AR11" s="148"/>
      <c r="AS11" s="193"/>
      <c r="AT11" s="213">
        <v>3</v>
      </c>
      <c r="AU11" s="214"/>
      <c r="AV11" s="513">
        <f t="shared" si="0"/>
        <v>3</v>
      </c>
      <c r="AW11" s="515"/>
      <c r="AX11" s="62"/>
      <c r="AY11" s="110"/>
      <c r="AZ11" s="149"/>
      <c r="BA11" s="63"/>
      <c r="BB11" s="149"/>
      <c r="BC11" s="63"/>
      <c r="BD11" s="149"/>
      <c r="BE11" s="63"/>
      <c r="BF11" s="148"/>
      <c r="BG11" s="63"/>
      <c r="BH11" s="148">
        <v>1</v>
      </c>
      <c r="BI11" s="193"/>
      <c r="BJ11" s="213">
        <v>2</v>
      </c>
      <c r="BK11" s="214"/>
      <c r="BL11" s="452">
        <f t="shared" ref="BL11:BL12" si="2">SUM(AX11,AZ11,BB11,BD11,BF11,BH11,BJ11)</f>
        <v>3</v>
      </c>
      <c r="BM11" s="247"/>
      <c r="BN11" s="62"/>
      <c r="BO11" s="110"/>
      <c r="BP11" s="149"/>
      <c r="BQ11" s="63"/>
      <c r="BR11" s="149"/>
      <c r="BS11" s="63"/>
      <c r="BT11" s="149"/>
      <c r="BU11" s="548"/>
      <c r="BV11" s="148"/>
      <c r="BW11" s="548"/>
      <c r="BX11" s="148">
        <v>1</v>
      </c>
      <c r="BY11" s="548">
        <f t="shared" ref="BY11:BY16" si="3">(BX11*100)/$CB11</f>
        <v>16.666666666666668</v>
      </c>
      <c r="BZ11" s="213">
        <v>5</v>
      </c>
      <c r="CA11" s="548">
        <f t="shared" ref="CA11:CA16" si="4">(BZ11*100)/$CB11</f>
        <v>83.333333333333329</v>
      </c>
      <c r="CB11" s="572">
        <f t="shared" si="1"/>
        <v>6</v>
      </c>
    </row>
    <row r="12" spans="1:80" s="4" customFormat="1" ht="17.100000000000001" customHeight="1">
      <c r="A12" s="35" t="s">
        <v>63</v>
      </c>
      <c r="B12" s="62"/>
      <c r="C12" s="110"/>
      <c r="D12" s="149"/>
      <c r="E12" s="63"/>
      <c r="F12" s="149"/>
      <c r="G12" s="63"/>
      <c r="H12" s="459"/>
      <c r="I12" s="63"/>
      <c r="J12" s="148"/>
      <c r="K12" s="63"/>
      <c r="L12" s="148"/>
      <c r="M12" s="193"/>
      <c r="N12" s="213"/>
      <c r="O12" s="214"/>
      <c r="P12" s="208"/>
      <c r="Q12" s="247"/>
      <c r="R12" s="62"/>
      <c r="S12" s="110"/>
      <c r="T12" s="149"/>
      <c r="U12" s="63"/>
      <c r="V12" s="149"/>
      <c r="W12" s="63"/>
      <c r="X12" s="149"/>
      <c r="Y12" s="63"/>
      <c r="Z12" s="148"/>
      <c r="AA12" s="63"/>
      <c r="AB12" s="148"/>
      <c r="AC12" s="193"/>
      <c r="AD12" s="213"/>
      <c r="AE12" s="214"/>
      <c r="AF12" s="208"/>
      <c r="AG12" s="247"/>
      <c r="AH12" s="62"/>
      <c r="AI12" s="110"/>
      <c r="AJ12" s="149"/>
      <c r="AK12" s="63"/>
      <c r="AL12" s="149"/>
      <c r="AM12" s="63"/>
      <c r="AN12" s="149"/>
      <c r="AO12" s="63"/>
      <c r="AP12" s="148">
        <v>1</v>
      </c>
      <c r="AQ12" s="63"/>
      <c r="AR12" s="148">
        <v>1</v>
      </c>
      <c r="AS12" s="193"/>
      <c r="AT12" s="213">
        <v>1</v>
      </c>
      <c r="AU12" s="214"/>
      <c r="AV12" s="513">
        <f t="shared" si="0"/>
        <v>3</v>
      </c>
      <c r="AW12" s="515"/>
      <c r="AX12" s="62"/>
      <c r="AY12" s="110"/>
      <c r="AZ12" s="149"/>
      <c r="BA12" s="63"/>
      <c r="BB12" s="149"/>
      <c r="BC12" s="63"/>
      <c r="BD12" s="149"/>
      <c r="BE12" s="63"/>
      <c r="BF12" s="148"/>
      <c r="BG12" s="63"/>
      <c r="BH12" s="148">
        <v>1</v>
      </c>
      <c r="BI12" s="193"/>
      <c r="BJ12" s="213"/>
      <c r="BK12" s="214"/>
      <c r="BL12" s="452">
        <f t="shared" si="2"/>
        <v>1</v>
      </c>
      <c r="BM12" s="247"/>
      <c r="BN12" s="62"/>
      <c r="BO12" s="110"/>
      <c r="BP12" s="149"/>
      <c r="BQ12" s="63"/>
      <c r="BR12" s="149"/>
      <c r="BS12" s="63"/>
      <c r="BT12" s="149"/>
      <c r="BU12" s="548"/>
      <c r="BV12" s="148">
        <v>1</v>
      </c>
      <c r="BW12" s="548">
        <f t="shared" ref="BW12:BW16" si="5">(BV12*100)/$CB12</f>
        <v>25</v>
      </c>
      <c r="BX12" s="148">
        <v>2</v>
      </c>
      <c r="BY12" s="548">
        <f t="shared" si="3"/>
        <v>50</v>
      </c>
      <c r="BZ12" s="213">
        <v>1</v>
      </c>
      <c r="CA12" s="548">
        <f t="shared" si="4"/>
        <v>25</v>
      </c>
      <c r="CB12" s="572">
        <f t="shared" si="1"/>
        <v>4</v>
      </c>
    </row>
    <row r="13" spans="1:80" s="4" customFormat="1" ht="17.100000000000001" customHeight="1">
      <c r="A13" s="36" t="s">
        <v>37</v>
      </c>
      <c r="B13" s="60"/>
      <c r="C13" s="109"/>
      <c r="D13" s="148"/>
      <c r="E13" s="61"/>
      <c r="F13" s="148"/>
      <c r="G13" s="61"/>
      <c r="H13" s="458"/>
      <c r="I13" s="61"/>
      <c r="J13" s="148"/>
      <c r="K13" s="61"/>
      <c r="L13" s="148"/>
      <c r="M13" s="193"/>
      <c r="N13" s="149"/>
      <c r="O13" s="63"/>
      <c r="P13" s="19"/>
      <c r="Q13" s="248"/>
      <c r="R13" s="60"/>
      <c r="S13" s="109"/>
      <c r="T13" s="148"/>
      <c r="U13" s="61"/>
      <c r="V13" s="148"/>
      <c r="W13" s="61"/>
      <c r="X13" s="148"/>
      <c r="Y13" s="61"/>
      <c r="Z13" s="148"/>
      <c r="AA13" s="61"/>
      <c r="AB13" s="148"/>
      <c r="AC13" s="193"/>
      <c r="AD13" s="149"/>
      <c r="AE13" s="63"/>
      <c r="AF13" s="19"/>
      <c r="AG13" s="248"/>
      <c r="AH13" s="60"/>
      <c r="AI13" s="109"/>
      <c r="AJ13" s="148"/>
      <c r="AK13" s="61"/>
      <c r="AL13" s="148"/>
      <c r="AM13" s="61"/>
      <c r="AN13" s="148"/>
      <c r="AO13" s="61"/>
      <c r="AP13" s="148"/>
      <c r="AQ13" s="61"/>
      <c r="AR13" s="148"/>
      <c r="AS13" s="193"/>
      <c r="AT13" s="149"/>
      <c r="AU13" s="63"/>
      <c r="AV13" s="513"/>
      <c r="AW13" s="514"/>
      <c r="AX13" s="60"/>
      <c r="AY13" s="109"/>
      <c r="AZ13" s="148"/>
      <c r="BA13" s="61"/>
      <c r="BB13" s="148"/>
      <c r="BC13" s="61"/>
      <c r="BD13" s="148"/>
      <c r="BE13" s="61"/>
      <c r="BF13" s="148"/>
      <c r="BG13" s="61"/>
      <c r="BH13" s="148"/>
      <c r="BI13" s="193"/>
      <c r="BJ13" s="149"/>
      <c r="BK13" s="63"/>
      <c r="BL13" s="516"/>
      <c r="BM13" s="248"/>
      <c r="BN13" s="60"/>
      <c r="BO13" s="109"/>
      <c r="BP13" s="148"/>
      <c r="BQ13" s="61"/>
      <c r="BR13" s="148"/>
      <c r="BS13" s="61"/>
      <c r="BT13" s="148"/>
      <c r="BU13" s="548"/>
      <c r="BV13" s="148"/>
      <c r="BW13" s="548"/>
      <c r="BX13" s="148"/>
      <c r="BY13" s="548"/>
      <c r="BZ13" s="149"/>
      <c r="CA13" s="548"/>
      <c r="CB13" s="572"/>
    </row>
    <row r="14" spans="1:80" s="4" customFormat="1" ht="17.100000000000001" customHeight="1">
      <c r="A14" s="37" t="s">
        <v>58</v>
      </c>
      <c r="B14" s="64"/>
      <c r="C14" s="111"/>
      <c r="D14" s="150"/>
      <c r="E14" s="65"/>
      <c r="F14" s="150"/>
      <c r="G14" s="65"/>
      <c r="H14" s="460"/>
      <c r="I14" s="65"/>
      <c r="J14" s="148"/>
      <c r="K14" s="65"/>
      <c r="L14" s="148"/>
      <c r="M14" s="193"/>
      <c r="N14" s="215"/>
      <c r="O14" s="216"/>
      <c r="P14" s="25"/>
      <c r="Q14" s="247"/>
      <c r="R14" s="64"/>
      <c r="S14" s="111"/>
      <c r="T14" s="150"/>
      <c r="U14" s="65"/>
      <c r="V14" s="150"/>
      <c r="W14" s="65"/>
      <c r="X14" s="150"/>
      <c r="Y14" s="65"/>
      <c r="Z14" s="148"/>
      <c r="AA14" s="65"/>
      <c r="AB14" s="148"/>
      <c r="AC14" s="193"/>
      <c r="AD14" s="215"/>
      <c r="AE14" s="216"/>
      <c r="AF14" s="25"/>
      <c r="AG14" s="247"/>
      <c r="AH14" s="64"/>
      <c r="AI14" s="111"/>
      <c r="AJ14" s="150"/>
      <c r="AK14" s="65"/>
      <c r="AL14" s="150"/>
      <c r="AM14" s="65"/>
      <c r="AN14" s="150"/>
      <c r="AO14" s="65"/>
      <c r="AP14" s="148"/>
      <c r="AQ14" s="65"/>
      <c r="AR14" s="148"/>
      <c r="AS14" s="61"/>
      <c r="AT14" s="215">
        <v>2</v>
      </c>
      <c r="AU14" s="216"/>
      <c r="AV14" s="513">
        <f t="shared" si="0"/>
        <v>2</v>
      </c>
      <c r="AW14" s="515"/>
      <c r="AX14" s="64"/>
      <c r="AY14" s="111"/>
      <c r="AZ14" s="150"/>
      <c r="BA14" s="65"/>
      <c r="BB14" s="150"/>
      <c r="BC14" s="65"/>
      <c r="BD14" s="150"/>
      <c r="BE14" s="65"/>
      <c r="BF14" s="148"/>
      <c r="BG14" s="65"/>
      <c r="BH14" s="148">
        <v>1</v>
      </c>
      <c r="BI14" s="193"/>
      <c r="BJ14" s="215">
        <v>1</v>
      </c>
      <c r="BK14" s="216"/>
      <c r="BL14" s="517">
        <f>SUM(AX14,AZ14,BB14,BD14,BF14,BH14,BJ14)</f>
        <v>2</v>
      </c>
      <c r="BM14" s="247"/>
      <c r="BN14" s="64"/>
      <c r="BO14" s="111"/>
      <c r="BP14" s="150"/>
      <c r="BQ14" s="65"/>
      <c r="BR14" s="150"/>
      <c r="BS14" s="65"/>
      <c r="BT14" s="150"/>
      <c r="BU14" s="548"/>
      <c r="BV14" s="148"/>
      <c r="BW14" s="548"/>
      <c r="BX14" s="148">
        <v>1</v>
      </c>
      <c r="BY14" s="548">
        <f t="shared" si="3"/>
        <v>25</v>
      </c>
      <c r="BZ14" s="215">
        <v>3</v>
      </c>
      <c r="CA14" s="548">
        <f t="shared" si="4"/>
        <v>75</v>
      </c>
      <c r="CB14" s="572">
        <f t="shared" si="1"/>
        <v>4</v>
      </c>
    </row>
    <row r="15" spans="1:80" s="4" customFormat="1" ht="17.100000000000001" customHeight="1">
      <c r="A15" s="33" t="s">
        <v>38</v>
      </c>
      <c r="B15" s="64"/>
      <c r="C15" s="111"/>
      <c r="D15" s="150"/>
      <c r="E15" s="65"/>
      <c r="F15" s="150"/>
      <c r="G15" s="65"/>
      <c r="H15" s="602"/>
      <c r="I15" s="192"/>
      <c r="J15" s="603"/>
      <c r="K15" s="192"/>
      <c r="L15" s="603"/>
      <c r="M15" s="192"/>
      <c r="N15" s="604"/>
      <c r="O15" s="192"/>
      <c r="P15" s="605"/>
      <c r="Q15" s="606"/>
      <c r="R15" s="64"/>
      <c r="S15" s="111"/>
      <c r="T15" s="150"/>
      <c r="U15" s="65"/>
      <c r="V15" s="150"/>
      <c r="W15" s="65"/>
      <c r="X15" s="150"/>
      <c r="Y15" s="65"/>
      <c r="Z15" s="148"/>
      <c r="AA15" s="65"/>
      <c r="AB15" s="148"/>
      <c r="AC15" s="65"/>
      <c r="AD15" s="150"/>
      <c r="AE15" s="65"/>
      <c r="AF15" s="8"/>
      <c r="AG15" s="247"/>
      <c r="AH15" s="64"/>
      <c r="AI15" s="111"/>
      <c r="AJ15" s="150"/>
      <c r="AK15" s="65"/>
      <c r="AL15" s="150"/>
      <c r="AM15" s="65"/>
      <c r="AN15" s="150"/>
      <c r="AO15" s="65"/>
      <c r="AP15" s="148"/>
      <c r="AQ15" s="65"/>
      <c r="AR15" s="148"/>
      <c r="AS15" s="65"/>
      <c r="AT15" s="150"/>
      <c r="AU15" s="65"/>
      <c r="AV15" s="477"/>
      <c r="AW15" s="245"/>
      <c r="AX15" s="64"/>
      <c r="AY15" s="111"/>
      <c r="AZ15" s="150"/>
      <c r="BA15" s="65"/>
      <c r="BB15" s="150"/>
      <c r="BC15" s="65"/>
      <c r="BD15" s="150"/>
      <c r="BE15" s="65"/>
      <c r="BF15" s="148"/>
      <c r="BG15" s="65"/>
      <c r="BH15" s="148"/>
      <c r="BI15" s="65"/>
      <c r="BJ15" s="150"/>
      <c r="BK15" s="65"/>
      <c r="BL15" s="8"/>
      <c r="BM15" s="247"/>
      <c r="BN15" s="553"/>
      <c r="BO15" s="554"/>
      <c r="BP15" s="555"/>
      <c r="BQ15" s="556"/>
      <c r="BR15" s="555"/>
      <c r="BS15" s="556"/>
      <c r="BT15" s="555"/>
      <c r="BU15" s="557"/>
      <c r="BV15" s="558"/>
      <c r="BW15" s="557"/>
      <c r="BX15" s="558"/>
      <c r="BY15" s="557"/>
      <c r="BZ15" s="555"/>
      <c r="CA15" s="557"/>
      <c r="CB15" s="573"/>
    </row>
    <row r="16" spans="1:80" s="4" customFormat="1" ht="17.100000000000001" customHeight="1" thickBot="1">
      <c r="A16" s="38" t="s">
        <v>3</v>
      </c>
      <c r="B16" s="66"/>
      <c r="C16" s="112"/>
      <c r="D16" s="151"/>
      <c r="E16" s="67"/>
      <c r="F16" s="151"/>
      <c r="G16" s="67"/>
      <c r="H16" s="607">
        <f>SUM(H7:H15)</f>
        <v>33</v>
      </c>
      <c r="I16" s="608">
        <v>60</v>
      </c>
      <c r="J16" s="609">
        <f>SUM(J7:J15)</f>
        <v>18</v>
      </c>
      <c r="K16" s="608">
        <f>(J16*100)/$P16</f>
        <v>32.727272727272727</v>
      </c>
      <c r="L16" s="609">
        <f>SUM(L7:L15)</f>
        <v>4</v>
      </c>
      <c r="M16" s="608">
        <f>(L16*100)/$P16</f>
        <v>7.2727272727272725</v>
      </c>
      <c r="N16" s="610"/>
      <c r="O16" s="611"/>
      <c r="P16" s="612">
        <f>SUM(P7:P15)</f>
        <v>55</v>
      </c>
      <c r="Q16" s="613">
        <v>87.301587301587304</v>
      </c>
      <c r="R16" s="66"/>
      <c r="S16" s="112"/>
      <c r="T16" s="151"/>
      <c r="U16" s="67"/>
      <c r="V16" s="151"/>
      <c r="W16" s="67"/>
      <c r="X16" s="461">
        <f>SUM(X7:X15)</f>
        <v>4</v>
      </c>
      <c r="Y16" s="67"/>
      <c r="Z16" s="461">
        <f>SUM(Z7:Z15)</f>
        <v>3</v>
      </c>
      <c r="AA16" s="67"/>
      <c r="AB16" s="151"/>
      <c r="AC16" s="67"/>
      <c r="AD16" s="151"/>
      <c r="AE16" s="67"/>
      <c r="AF16" s="461">
        <f>SUM(AF7:AF15)</f>
        <v>7</v>
      </c>
      <c r="AG16" s="249"/>
      <c r="AH16" s="66"/>
      <c r="AI16" s="112"/>
      <c r="AJ16" s="151"/>
      <c r="AK16" s="67"/>
      <c r="AL16" s="151"/>
      <c r="AM16" s="67"/>
      <c r="AN16" s="180"/>
      <c r="AO16" s="67"/>
      <c r="AP16" s="151"/>
      <c r="AQ16" s="67"/>
      <c r="AR16" s="151"/>
      <c r="AS16" s="67"/>
      <c r="AT16" s="151"/>
      <c r="AU16" s="67"/>
      <c r="AV16" s="461">
        <f>SUM(AV7:AV15)</f>
        <v>11</v>
      </c>
      <c r="AW16" s="249"/>
      <c r="AX16" s="66"/>
      <c r="AY16" s="112"/>
      <c r="AZ16" s="151"/>
      <c r="BA16" s="67"/>
      <c r="BB16" s="151"/>
      <c r="BC16" s="67"/>
      <c r="BD16" s="180"/>
      <c r="BE16" s="67"/>
      <c r="BF16" s="151"/>
      <c r="BG16" s="67"/>
      <c r="BH16" s="461">
        <f>SUM(BH7:BH15)</f>
        <v>4</v>
      </c>
      <c r="BI16" s="67"/>
      <c r="BJ16" s="461">
        <f>SUM(BJ7:BJ15)</f>
        <v>3</v>
      </c>
      <c r="BK16" s="67"/>
      <c r="BL16" s="461">
        <f>SUM(BL7:BL15)</f>
        <v>7</v>
      </c>
      <c r="BM16" s="249"/>
      <c r="BN16" s="550"/>
      <c r="BO16" s="551"/>
      <c r="BP16" s="552"/>
      <c r="BQ16" s="147"/>
      <c r="BR16" s="552"/>
      <c r="BS16" s="147"/>
      <c r="BT16" s="559">
        <f>SUM(BT7:BT15)</f>
        <v>37</v>
      </c>
      <c r="BU16" s="560">
        <f t="shared" ref="BU16" si="6">(BT16*100)/$CB16</f>
        <v>46.25</v>
      </c>
      <c r="BV16" s="559">
        <f>SUM(BV7:BV15)</f>
        <v>22</v>
      </c>
      <c r="BW16" s="560">
        <f t="shared" si="5"/>
        <v>27.5</v>
      </c>
      <c r="BX16" s="559">
        <f>SUM(BX7:BX15)</f>
        <v>10</v>
      </c>
      <c r="BY16" s="560">
        <f t="shared" si="3"/>
        <v>12.5</v>
      </c>
      <c r="BZ16" s="559">
        <f>SUM(BZ7:BZ15)</f>
        <v>11</v>
      </c>
      <c r="CA16" s="560">
        <f t="shared" si="4"/>
        <v>13.75</v>
      </c>
      <c r="CB16" s="574">
        <f>SUM(CB7:CB15)</f>
        <v>80</v>
      </c>
    </row>
    <row r="17" spans="1:80" s="4" customFormat="1" ht="17.100000000000001" customHeight="1">
      <c r="A17" s="32" t="s">
        <v>4</v>
      </c>
      <c r="B17" s="68"/>
      <c r="C17" s="113"/>
      <c r="D17" s="152"/>
      <c r="E17" s="69"/>
      <c r="F17" s="152"/>
      <c r="G17" s="69"/>
      <c r="H17" s="152"/>
      <c r="I17" s="69"/>
      <c r="J17" s="152"/>
      <c r="K17" s="69"/>
      <c r="L17" s="152"/>
      <c r="M17" s="69"/>
      <c r="N17" s="152"/>
      <c r="O17" s="69"/>
      <c r="P17" s="11"/>
      <c r="Q17" s="250"/>
      <c r="R17" s="68"/>
      <c r="S17" s="113"/>
      <c r="T17" s="152"/>
      <c r="U17" s="69"/>
      <c r="V17" s="152"/>
      <c r="W17" s="69"/>
      <c r="X17" s="152"/>
      <c r="Y17" s="69"/>
      <c r="Z17" s="152"/>
      <c r="AA17" s="69"/>
      <c r="AB17" s="152"/>
      <c r="AC17" s="69"/>
      <c r="AD17" s="152"/>
      <c r="AE17" s="69"/>
      <c r="AF17" s="11"/>
      <c r="AG17" s="250"/>
      <c r="AH17" s="68"/>
      <c r="AI17" s="113"/>
      <c r="AJ17" s="152"/>
      <c r="AK17" s="69"/>
      <c r="AL17" s="152"/>
      <c r="AM17" s="69"/>
      <c r="AN17" s="152"/>
      <c r="AO17" s="69"/>
      <c r="AP17" s="152"/>
      <c r="AQ17" s="69"/>
      <c r="AR17" s="152"/>
      <c r="AS17" s="69"/>
      <c r="AT17" s="152"/>
      <c r="AU17" s="69"/>
      <c r="AV17" s="11"/>
      <c r="AW17" s="250"/>
      <c r="AX17" s="68"/>
      <c r="AY17" s="113"/>
      <c r="AZ17" s="152"/>
      <c r="BA17" s="69"/>
      <c r="BB17" s="152"/>
      <c r="BC17" s="69"/>
      <c r="BD17" s="152"/>
      <c r="BE17" s="69"/>
      <c r="BF17" s="152"/>
      <c r="BG17" s="69"/>
      <c r="BH17" s="152"/>
      <c r="BI17" s="69"/>
      <c r="BJ17" s="152"/>
      <c r="BK17" s="69"/>
      <c r="BL17" s="11"/>
      <c r="BM17" s="250"/>
      <c r="BN17" s="68"/>
      <c r="BO17" s="113"/>
      <c r="BP17" s="152"/>
      <c r="BQ17" s="69"/>
      <c r="BR17" s="152"/>
      <c r="BS17" s="69"/>
      <c r="BT17" s="152"/>
      <c r="BU17" s="69"/>
      <c r="BV17" s="152"/>
      <c r="BW17" s="69"/>
      <c r="BX17" s="152"/>
      <c r="BY17" s="69"/>
      <c r="BZ17" s="152"/>
      <c r="CA17" s="69"/>
      <c r="CB17" s="575"/>
    </row>
    <row r="18" spans="1:80" s="4" customFormat="1" ht="17.100000000000001" customHeight="1">
      <c r="A18" s="39" t="s">
        <v>27</v>
      </c>
      <c r="B18" s="60"/>
      <c r="C18" s="109"/>
      <c r="D18" s="153"/>
      <c r="E18" s="137"/>
      <c r="F18" s="156"/>
      <c r="G18" s="76"/>
      <c r="H18" s="156"/>
      <c r="I18" s="76"/>
      <c r="J18" s="148"/>
      <c r="K18" s="76"/>
      <c r="L18" s="187"/>
      <c r="M18" s="65"/>
      <c r="N18" s="148"/>
      <c r="O18" s="61"/>
      <c r="P18" s="9"/>
      <c r="Q18" s="251"/>
      <c r="R18" s="60"/>
      <c r="S18" s="109"/>
      <c r="T18" s="153"/>
      <c r="U18" s="137"/>
      <c r="V18" s="156"/>
      <c r="W18" s="76"/>
      <c r="X18" s="156"/>
      <c r="Y18" s="76"/>
      <c r="Z18" s="148"/>
      <c r="AA18" s="76"/>
      <c r="AB18" s="187"/>
      <c r="AC18" s="65"/>
      <c r="AD18" s="148"/>
      <c r="AE18" s="61"/>
      <c r="AF18" s="9"/>
      <c r="AG18" s="251"/>
      <c r="AH18" s="60"/>
      <c r="AI18" s="109"/>
      <c r="AJ18" s="153"/>
      <c r="AK18" s="137"/>
      <c r="AL18" s="156"/>
      <c r="AM18" s="76"/>
      <c r="AN18" s="156"/>
      <c r="AO18" s="76"/>
      <c r="AP18" s="148"/>
      <c r="AQ18" s="76"/>
      <c r="AR18" s="187"/>
      <c r="AS18" s="65"/>
      <c r="AT18" s="148"/>
      <c r="AU18" s="61"/>
      <c r="AV18" s="9"/>
      <c r="AW18" s="251"/>
      <c r="AX18" s="60"/>
      <c r="AY18" s="109"/>
      <c r="AZ18" s="153"/>
      <c r="BA18" s="137"/>
      <c r="BB18" s="156"/>
      <c r="BC18" s="76"/>
      <c r="BD18" s="156"/>
      <c r="BE18" s="76"/>
      <c r="BF18" s="148"/>
      <c r="BG18" s="76"/>
      <c r="BH18" s="187"/>
      <c r="BI18" s="65"/>
      <c r="BJ18" s="148"/>
      <c r="BK18" s="61"/>
      <c r="BL18" s="9"/>
      <c r="BM18" s="251"/>
      <c r="BN18" s="60"/>
      <c r="BO18" s="109"/>
      <c r="BP18" s="153"/>
      <c r="BQ18" s="137"/>
      <c r="BR18" s="156"/>
      <c r="BS18" s="76"/>
      <c r="BT18" s="156"/>
      <c r="BU18" s="76"/>
      <c r="BV18" s="148"/>
      <c r="BW18" s="76"/>
      <c r="BX18" s="187"/>
      <c r="BY18" s="65"/>
      <c r="BZ18" s="148"/>
      <c r="CA18" s="61"/>
      <c r="CB18" s="576"/>
    </row>
    <row r="19" spans="1:80" s="4" customFormat="1" ht="17.100000000000001" customHeight="1">
      <c r="A19" s="40" t="s">
        <v>28</v>
      </c>
      <c r="B19" s="60"/>
      <c r="C19" s="109"/>
      <c r="D19" s="148"/>
      <c r="E19" s="61"/>
      <c r="F19" s="148"/>
      <c r="G19" s="61"/>
      <c r="H19" s="148"/>
      <c r="I19" s="61"/>
      <c r="J19" s="148"/>
      <c r="K19" s="61"/>
      <c r="L19" s="148"/>
      <c r="M19" s="61"/>
      <c r="N19" s="148"/>
      <c r="O19" s="61"/>
      <c r="P19" s="9"/>
      <c r="Q19" s="246"/>
      <c r="R19" s="60"/>
      <c r="S19" s="109"/>
      <c r="T19" s="148"/>
      <c r="U19" s="61"/>
      <c r="V19" s="148"/>
      <c r="W19" s="61"/>
      <c r="X19" s="148"/>
      <c r="Y19" s="61"/>
      <c r="Z19" s="148"/>
      <c r="AA19" s="61"/>
      <c r="AB19" s="148"/>
      <c r="AC19" s="61"/>
      <c r="AD19" s="148"/>
      <c r="AE19" s="61"/>
      <c r="AF19" s="9"/>
      <c r="AG19" s="246"/>
      <c r="AH19" s="60"/>
      <c r="AI19" s="109"/>
      <c r="AJ19" s="148"/>
      <c r="AK19" s="61"/>
      <c r="AL19" s="148"/>
      <c r="AM19" s="61"/>
      <c r="AN19" s="148"/>
      <c r="AO19" s="61"/>
      <c r="AP19" s="148"/>
      <c r="AQ19" s="61"/>
      <c r="AR19" s="148"/>
      <c r="AS19" s="61"/>
      <c r="AT19" s="148"/>
      <c r="AU19" s="61"/>
      <c r="AV19" s="9"/>
      <c r="AW19" s="246"/>
      <c r="AX19" s="60"/>
      <c r="AY19" s="109"/>
      <c r="AZ19" s="148"/>
      <c r="BA19" s="61"/>
      <c r="BB19" s="148"/>
      <c r="BC19" s="61"/>
      <c r="BD19" s="148"/>
      <c r="BE19" s="61"/>
      <c r="BF19" s="148"/>
      <c r="BG19" s="61"/>
      <c r="BH19" s="148"/>
      <c r="BI19" s="61"/>
      <c r="BJ19" s="148"/>
      <c r="BK19" s="61"/>
      <c r="BL19" s="9"/>
      <c r="BM19" s="246"/>
      <c r="BN19" s="60"/>
      <c r="BO19" s="109"/>
      <c r="BP19" s="148"/>
      <c r="BQ19" s="61"/>
      <c r="BR19" s="148"/>
      <c r="BS19" s="61"/>
      <c r="BT19" s="148"/>
      <c r="BU19" s="61"/>
      <c r="BV19" s="148"/>
      <c r="BW19" s="61"/>
      <c r="BX19" s="148"/>
      <c r="BY19" s="61"/>
      <c r="BZ19" s="148"/>
      <c r="CA19" s="61"/>
      <c r="CB19" s="576"/>
    </row>
    <row r="20" spans="1:80" s="4" customFormat="1" ht="17.100000000000001" customHeight="1">
      <c r="A20" s="40" t="s">
        <v>29</v>
      </c>
      <c r="B20" s="60"/>
      <c r="C20" s="109"/>
      <c r="D20" s="148"/>
      <c r="E20" s="61"/>
      <c r="F20" s="148"/>
      <c r="G20" s="61"/>
      <c r="H20" s="148"/>
      <c r="I20" s="61"/>
      <c r="J20" s="148"/>
      <c r="K20" s="61"/>
      <c r="L20" s="148"/>
      <c r="M20" s="61"/>
      <c r="N20" s="148"/>
      <c r="O20" s="61"/>
      <c r="P20" s="9"/>
      <c r="Q20" s="246"/>
      <c r="R20" s="60"/>
      <c r="S20" s="109"/>
      <c r="T20" s="148"/>
      <c r="U20" s="61"/>
      <c r="V20" s="148"/>
      <c r="W20" s="61"/>
      <c r="X20" s="148"/>
      <c r="Y20" s="61"/>
      <c r="Z20" s="148"/>
      <c r="AA20" s="61"/>
      <c r="AB20" s="148"/>
      <c r="AC20" s="61"/>
      <c r="AD20" s="148"/>
      <c r="AE20" s="61"/>
      <c r="AF20" s="9"/>
      <c r="AG20" s="246"/>
      <c r="AH20" s="60"/>
      <c r="AI20" s="109"/>
      <c r="AJ20" s="148"/>
      <c r="AK20" s="61"/>
      <c r="AL20" s="148"/>
      <c r="AM20" s="61"/>
      <c r="AN20" s="148"/>
      <c r="AO20" s="61"/>
      <c r="AP20" s="148"/>
      <c r="AQ20" s="61"/>
      <c r="AR20" s="148"/>
      <c r="AS20" s="61"/>
      <c r="AT20" s="148"/>
      <c r="AU20" s="61"/>
      <c r="AV20" s="9"/>
      <c r="AW20" s="246"/>
      <c r="AX20" s="60"/>
      <c r="AY20" s="109"/>
      <c r="AZ20" s="148"/>
      <c r="BA20" s="61"/>
      <c r="BB20" s="148"/>
      <c r="BC20" s="61"/>
      <c r="BD20" s="148"/>
      <c r="BE20" s="61"/>
      <c r="BF20" s="148"/>
      <c r="BG20" s="61"/>
      <c r="BH20" s="148"/>
      <c r="BI20" s="61"/>
      <c r="BJ20" s="148"/>
      <c r="BK20" s="61"/>
      <c r="BL20" s="9"/>
      <c r="BM20" s="246"/>
      <c r="BN20" s="60"/>
      <c r="BO20" s="109"/>
      <c r="BP20" s="148"/>
      <c r="BQ20" s="61"/>
      <c r="BR20" s="148"/>
      <c r="BS20" s="61"/>
      <c r="BT20" s="148"/>
      <c r="BU20" s="61"/>
      <c r="BV20" s="148"/>
      <c r="BW20" s="61"/>
      <c r="BX20" s="148"/>
      <c r="BY20" s="61"/>
      <c r="BZ20" s="148"/>
      <c r="CA20" s="61"/>
      <c r="CB20" s="576"/>
    </row>
    <row r="21" spans="1:80" s="4" customFormat="1" ht="17.100000000000001" customHeight="1">
      <c r="A21" s="40" t="s">
        <v>30</v>
      </c>
      <c r="B21" s="60"/>
      <c r="C21" s="109"/>
      <c r="D21" s="148"/>
      <c r="E21" s="61"/>
      <c r="F21" s="148"/>
      <c r="G21" s="61"/>
      <c r="H21" s="148"/>
      <c r="I21" s="61"/>
      <c r="J21" s="148"/>
      <c r="K21" s="61"/>
      <c r="L21" s="148"/>
      <c r="M21" s="61"/>
      <c r="N21" s="148"/>
      <c r="O21" s="61"/>
      <c r="P21" s="9"/>
      <c r="Q21" s="246"/>
      <c r="R21" s="60"/>
      <c r="S21" s="109"/>
      <c r="T21" s="148"/>
      <c r="U21" s="61"/>
      <c r="V21" s="148"/>
      <c r="W21" s="61"/>
      <c r="X21" s="148"/>
      <c r="Y21" s="61"/>
      <c r="Z21" s="148"/>
      <c r="AA21" s="61"/>
      <c r="AB21" s="148"/>
      <c r="AC21" s="61"/>
      <c r="AD21" s="148"/>
      <c r="AE21" s="61"/>
      <c r="AF21" s="9"/>
      <c r="AG21" s="246"/>
      <c r="AH21" s="60"/>
      <c r="AI21" s="109"/>
      <c r="AJ21" s="148"/>
      <c r="AK21" s="61"/>
      <c r="AL21" s="148"/>
      <c r="AM21" s="61"/>
      <c r="AN21" s="148"/>
      <c r="AO21" s="61"/>
      <c r="AP21" s="148"/>
      <c r="AQ21" s="61"/>
      <c r="AR21" s="148"/>
      <c r="AS21" s="61"/>
      <c r="AT21" s="148"/>
      <c r="AU21" s="61"/>
      <c r="AV21" s="9"/>
      <c r="AW21" s="246"/>
      <c r="AX21" s="60"/>
      <c r="AY21" s="109"/>
      <c r="AZ21" s="148"/>
      <c r="BA21" s="61"/>
      <c r="BB21" s="148"/>
      <c r="BC21" s="61"/>
      <c r="BD21" s="148"/>
      <c r="BE21" s="61"/>
      <c r="BF21" s="148"/>
      <c r="BG21" s="61"/>
      <c r="BH21" s="148"/>
      <c r="BI21" s="61"/>
      <c r="BJ21" s="148"/>
      <c r="BK21" s="61"/>
      <c r="BL21" s="9"/>
      <c r="BM21" s="246"/>
      <c r="BN21" s="60"/>
      <c r="BO21" s="109"/>
      <c r="BP21" s="148"/>
      <c r="BQ21" s="61"/>
      <c r="BR21" s="148"/>
      <c r="BS21" s="61"/>
      <c r="BT21" s="148"/>
      <c r="BU21" s="61"/>
      <c r="BV21" s="148"/>
      <c r="BW21" s="61"/>
      <c r="BX21" s="148"/>
      <c r="BY21" s="61"/>
      <c r="BZ21" s="148"/>
      <c r="CA21" s="61"/>
      <c r="CB21" s="576"/>
    </row>
    <row r="22" spans="1:80" s="4" customFormat="1" ht="17.100000000000001" customHeight="1">
      <c r="A22" s="40" t="s">
        <v>31</v>
      </c>
      <c r="B22" s="60"/>
      <c r="C22" s="109"/>
      <c r="D22" s="148"/>
      <c r="E22" s="61"/>
      <c r="F22" s="148"/>
      <c r="G22" s="61"/>
      <c r="H22" s="148"/>
      <c r="I22" s="61"/>
      <c r="J22" s="148"/>
      <c r="K22" s="61"/>
      <c r="L22" s="148"/>
      <c r="M22" s="61"/>
      <c r="N22" s="148"/>
      <c r="O22" s="61"/>
      <c r="P22" s="9"/>
      <c r="Q22" s="246"/>
      <c r="R22" s="60"/>
      <c r="S22" s="109"/>
      <c r="T22" s="148"/>
      <c r="U22" s="61"/>
      <c r="V22" s="148"/>
      <c r="W22" s="61"/>
      <c r="X22" s="148"/>
      <c r="Y22" s="61"/>
      <c r="Z22" s="148"/>
      <c r="AA22" s="61"/>
      <c r="AB22" s="148"/>
      <c r="AC22" s="61"/>
      <c r="AD22" s="148"/>
      <c r="AE22" s="61"/>
      <c r="AF22" s="9"/>
      <c r="AG22" s="246"/>
      <c r="AH22" s="60"/>
      <c r="AI22" s="109"/>
      <c r="AJ22" s="148"/>
      <c r="AK22" s="61"/>
      <c r="AL22" s="148"/>
      <c r="AM22" s="61"/>
      <c r="AN22" s="148"/>
      <c r="AO22" s="61"/>
      <c r="AP22" s="148"/>
      <c r="AQ22" s="61"/>
      <c r="AR22" s="148"/>
      <c r="AS22" s="61"/>
      <c r="AT22" s="148"/>
      <c r="AU22" s="61"/>
      <c r="AV22" s="9"/>
      <c r="AW22" s="246"/>
      <c r="AX22" s="60"/>
      <c r="AY22" s="109"/>
      <c r="AZ22" s="148"/>
      <c r="BA22" s="61"/>
      <c r="BB22" s="148"/>
      <c r="BC22" s="61"/>
      <c r="BD22" s="148"/>
      <c r="BE22" s="61"/>
      <c r="BF22" s="148"/>
      <c r="BG22" s="61"/>
      <c r="BH22" s="148"/>
      <c r="BI22" s="61"/>
      <c r="BJ22" s="148"/>
      <c r="BK22" s="61"/>
      <c r="BL22" s="9"/>
      <c r="BM22" s="246"/>
      <c r="BN22" s="60"/>
      <c r="BO22" s="109"/>
      <c r="BP22" s="148"/>
      <c r="BQ22" s="61"/>
      <c r="BR22" s="148"/>
      <c r="BS22" s="61"/>
      <c r="BT22" s="148"/>
      <c r="BU22" s="61"/>
      <c r="BV22" s="148"/>
      <c r="BW22" s="61"/>
      <c r="BX22" s="148"/>
      <c r="BY22" s="61"/>
      <c r="BZ22" s="148"/>
      <c r="CA22" s="61"/>
      <c r="CB22" s="576"/>
    </row>
    <row r="23" spans="1:80" s="4" customFormat="1" ht="17.100000000000001" customHeight="1">
      <c r="A23" s="41" t="s">
        <v>32</v>
      </c>
      <c r="B23" s="60"/>
      <c r="C23" s="109"/>
      <c r="D23" s="148"/>
      <c r="E23" s="61"/>
      <c r="F23" s="148"/>
      <c r="G23" s="61"/>
      <c r="H23" s="148"/>
      <c r="I23" s="61"/>
      <c r="J23" s="148"/>
      <c r="K23" s="61"/>
      <c r="L23" s="148"/>
      <c r="M23" s="61"/>
      <c r="N23" s="148"/>
      <c r="O23" s="61"/>
      <c r="P23" s="9"/>
      <c r="Q23" s="248"/>
      <c r="R23" s="60"/>
      <c r="S23" s="109"/>
      <c r="T23" s="148"/>
      <c r="U23" s="61"/>
      <c r="V23" s="148"/>
      <c r="W23" s="61"/>
      <c r="X23" s="148"/>
      <c r="Y23" s="61"/>
      <c r="Z23" s="148"/>
      <c r="AA23" s="61"/>
      <c r="AB23" s="148"/>
      <c r="AC23" s="61"/>
      <c r="AD23" s="148"/>
      <c r="AE23" s="61"/>
      <c r="AF23" s="9"/>
      <c r="AG23" s="248"/>
      <c r="AH23" s="60"/>
      <c r="AI23" s="109"/>
      <c r="AJ23" s="148"/>
      <c r="AK23" s="61"/>
      <c r="AL23" s="148"/>
      <c r="AM23" s="61"/>
      <c r="AN23" s="148"/>
      <c r="AO23" s="61"/>
      <c r="AP23" s="148"/>
      <c r="AQ23" s="61"/>
      <c r="AR23" s="148"/>
      <c r="AS23" s="61"/>
      <c r="AT23" s="148"/>
      <c r="AU23" s="61"/>
      <c r="AV23" s="9"/>
      <c r="AW23" s="248"/>
      <c r="AX23" s="60"/>
      <c r="AY23" s="109"/>
      <c r="AZ23" s="148"/>
      <c r="BA23" s="61"/>
      <c r="BB23" s="148"/>
      <c r="BC23" s="61"/>
      <c r="BD23" s="148"/>
      <c r="BE23" s="61"/>
      <c r="BF23" s="148"/>
      <c r="BG23" s="61"/>
      <c r="BH23" s="148"/>
      <c r="BI23" s="61"/>
      <c r="BJ23" s="148"/>
      <c r="BK23" s="61"/>
      <c r="BL23" s="9"/>
      <c r="BM23" s="248"/>
      <c r="BN23" s="60"/>
      <c r="BO23" s="109"/>
      <c r="BP23" s="148"/>
      <c r="BQ23" s="61"/>
      <c r="BR23" s="148"/>
      <c r="BS23" s="61"/>
      <c r="BT23" s="148"/>
      <c r="BU23" s="61"/>
      <c r="BV23" s="148"/>
      <c r="BW23" s="61"/>
      <c r="BX23" s="148"/>
      <c r="BY23" s="61"/>
      <c r="BZ23" s="148"/>
      <c r="CA23" s="61"/>
      <c r="CB23" s="576"/>
    </row>
    <row r="24" spans="1:80" s="4" customFormat="1" ht="17.100000000000001" customHeight="1">
      <c r="A24" s="42" t="s">
        <v>24</v>
      </c>
      <c r="B24" s="12"/>
      <c r="C24" s="114"/>
      <c r="D24" s="154"/>
      <c r="E24" s="138"/>
      <c r="F24" s="27"/>
      <c r="G24" s="70"/>
      <c r="H24" s="27"/>
      <c r="I24" s="70"/>
      <c r="J24" s="188"/>
      <c r="K24" s="70"/>
      <c r="L24" s="188"/>
      <c r="M24" s="194"/>
      <c r="N24" s="27"/>
      <c r="O24" s="70"/>
      <c r="P24" s="51"/>
      <c r="Q24" s="252"/>
      <c r="R24" s="12"/>
      <c r="S24" s="114"/>
      <c r="T24" s="154"/>
      <c r="U24" s="138"/>
      <c r="V24" s="27"/>
      <c r="W24" s="70"/>
      <c r="X24" s="27"/>
      <c r="Y24" s="70"/>
      <c r="Z24" s="188"/>
      <c r="AA24" s="70"/>
      <c r="AB24" s="188"/>
      <c r="AC24" s="194"/>
      <c r="AD24" s="27"/>
      <c r="AE24" s="70"/>
      <c r="AF24" s="51"/>
      <c r="AG24" s="252"/>
      <c r="AH24" s="12"/>
      <c r="AI24" s="114"/>
      <c r="AJ24" s="154"/>
      <c r="AK24" s="138"/>
      <c r="AL24" s="27"/>
      <c r="AM24" s="70"/>
      <c r="AN24" s="27"/>
      <c r="AO24" s="70"/>
      <c r="AP24" s="188"/>
      <c r="AQ24" s="70"/>
      <c r="AR24" s="188"/>
      <c r="AS24" s="194"/>
      <c r="AT24" s="27"/>
      <c r="AU24" s="70"/>
      <c r="AV24" s="51"/>
      <c r="AW24" s="252"/>
      <c r="AX24" s="12"/>
      <c r="AY24" s="114"/>
      <c r="AZ24" s="154"/>
      <c r="BA24" s="138"/>
      <c r="BB24" s="27"/>
      <c r="BC24" s="70"/>
      <c r="BD24" s="27"/>
      <c r="BE24" s="70"/>
      <c r="BF24" s="188"/>
      <c r="BG24" s="70"/>
      <c r="BH24" s="188"/>
      <c r="BI24" s="194"/>
      <c r="BJ24" s="27"/>
      <c r="BK24" s="70"/>
      <c r="BL24" s="51"/>
      <c r="BM24" s="252"/>
      <c r="BN24" s="12"/>
      <c r="BO24" s="114"/>
      <c r="BP24" s="154"/>
      <c r="BQ24" s="138"/>
      <c r="BR24" s="27"/>
      <c r="BS24" s="70"/>
      <c r="BT24" s="27"/>
      <c r="BU24" s="70"/>
      <c r="BV24" s="188"/>
      <c r="BW24" s="70"/>
      <c r="BX24" s="188"/>
      <c r="BY24" s="194"/>
      <c r="BZ24" s="27"/>
      <c r="CA24" s="70"/>
      <c r="CB24" s="577"/>
    </row>
    <row r="25" spans="1:80" s="4" customFormat="1" ht="17.100000000000001" customHeight="1">
      <c r="A25" s="41" t="s">
        <v>40</v>
      </c>
      <c r="B25" s="60"/>
      <c r="C25" s="109"/>
      <c r="D25" s="153"/>
      <c r="E25" s="139"/>
      <c r="F25" s="148"/>
      <c r="G25" s="61"/>
      <c r="H25" s="148"/>
      <c r="I25" s="61"/>
      <c r="J25" s="148"/>
      <c r="K25" s="61"/>
      <c r="L25" s="148"/>
      <c r="M25" s="61"/>
      <c r="N25" s="148"/>
      <c r="O25" s="61"/>
      <c r="P25" s="9"/>
      <c r="Q25" s="245"/>
      <c r="R25" s="60"/>
      <c r="S25" s="109"/>
      <c r="T25" s="153"/>
      <c r="U25" s="139"/>
      <c r="V25" s="148"/>
      <c r="W25" s="61"/>
      <c r="X25" s="148"/>
      <c r="Y25" s="61"/>
      <c r="Z25" s="148"/>
      <c r="AA25" s="61"/>
      <c r="AB25" s="148"/>
      <c r="AC25" s="61"/>
      <c r="AD25" s="148"/>
      <c r="AE25" s="61"/>
      <c r="AF25" s="9"/>
      <c r="AG25" s="245"/>
      <c r="AH25" s="60"/>
      <c r="AI25" s="109"/>
      <c r="AJ25" s="153"/>
      <c r="AK25" s="139"/>
      <c r="AL25" s="148"/>
      <c r="AM25" s="61"/>
      <c r="AN25" s="148"/>
      <c r="AO25" s="61"/>
      <c r="AP25" s="148"/>
      <c r="AQ25" s="61"/>
      <c r="AR25" s="148"/>
      <c r="AS25" s="61"/>
      <c r="AT25" s="148"/>
      <c r="AU25" s="61"/>
      <c r="AV25" s="9"/>
      <c r="AW25" s="245"/>
      <c r="AX25" s="60"/>
      <c r="AY25" s="109"/>
      <c r="AZ25" s="153"/>
      <c r="BA25" s="139"/>
      <c r="BB25" s="148"/>
      <c r="BC25" s="61"/>
      <c r="BD25" s="148"/>
      <c r="BE25" s="61"/>
      <c r="BF25" s="148"/>
      <c r="BG25" s="61"/>
      <c r="BH25" s="148"/>
      <c r="BI25" s="61"/>
      <c r="BJ25" s="148"/>
      <c r="BK25" s="61"/>
      <c r="BL25" s="9"/>
      <c r="BM25" s="245"/>
      <c r="BN25" s="60"/>
      <c r="BO25" s="109"/>
      <c r="BP25" s="153"/>
      <c r="BQ25" s="139"/>
      <c r="BR25" s="148"/>
      <c r="BS25" s="61"/>
      <c r="BT25" s="148"/>
      <c r="BU25" s="61"/>
      <c r="BV25" s="148"/>
      <c r="BW25" s="61"/>
      <c r="BX25" s="148"/>
      <c r="BY25" s="61"/>
      <c r="BZ25" s="148"/>
      <c r="CA25" s="61"/>
      <c r="CB25" s="576"/>
    </row>
    <row r="26" spans="1:80" s="4" customFormat="1" ht="17.100000000000001" customHeight="1">
      <c r="A26" s="41" t="s">
        <v>41</v>
      </c>
      <c r="B26" s="60"/>
      <c r="C26" s="109"/>
      <c r="D26" s="148"/>
      <c r="E26" s="61"/>
      <c r="F26" s="148"/>
      <c r="G26" s="61"/>
      <c r="H26" s="148"/>
      <c r="I26" s="61"/>
      <c r="J26" s="148"/>
      <c r="K26" s="61"/>
      <c r="L26" s="148"/>
      <c r="M26" s="61"/>
      <c r="N26" s="148"/>
      <c r="O26" s="61"/>
      <c r="P26" s="9"/>
      <c r="Q26" s="246"/>
      <c r="R26" s="60"/>
      <c r="S26" s="109"/>
      <c r="T26" s="148"/>
      <c r="U26" s="61"/>
      <c r="V26" s="148"/>
      <c r="W26" s="61"/>
      <c r="X26" s="148"/>
      <c r="Y26" s="61"/>
      <c r="Z26" s="148"/>
      <c r="AA26" s="61"/>
      <c r="AB26" s="148"/>
      <c r="AC26" s="61"/>
      <c r="AD26" s="148"/>
      <c r="AE26" s="61"/>
      <c r="AF26" s="9"/>
      <c r="AG26" s="246"/>
      <c r="AH26" s="60"/>
      <c r="AI26" s="109"/>
      <c r="AJ26" s="148"/>
      <c r="AK26" s="61"/>
      <c r="AL26" s="148"/>
      <c r="AM26" s="61"/>
      <c r="AN26" s="148"/>
      <c r="AO26" s="61"/>
      <c r="AP26" s="148"/>
      <c r="AQ26" s="61"/>
      <c r="AR26" s="148"/>
      <c r="AS26" s="61"/>
      <c r="AT26" s="148"/>
      <c r="AU26" s="61"/>
      <c r="AV26" s="9"/>
      <c r="AW26" s="246"/>
      <c r="AX26" s="60"/>
      <c r="AY26" s="109"/>
      <c r="AZ26" s="148"/>
      <c r="BA26" s="61"/>
      <c r="BB26" s="148"/>
      <c r="BC26" s="61"/>
      <c r="BD26" s="148"/>
      <c r="BE26" s="61"/>
      <c r="BF26" s="148"/>
      <c r="BG26" s="61"/>
      <c r="BH26" s="148"/>
      <c r="BI26" s="61"/>
      <c r="BJ26" s="148"/>
      <c r="BK26" s="61"/>
      <c r="BL26" s="9"/>
      <c r="BM26" s="246"/>
      <c r="BN26" s="60"/>
      <c r="BO26" s="109"/>
      <c r="BP26" s="148"/>
      <c r="BQ26" s="61"/>
      <c r="BR26" s="148"/>
      <c r="BS26" s="61"/>
      <c r="BT26" s="148"/>
      <c r="BU26" s="61"/>
      <c r="BV26" s="148"/>
      <c r="BW26" s="61"/>
      <c r="BX26" s="148"/>
      <c r="BY26" s="61"/>
      <c r="BZ26" s="148"/>
      <c r="CA26" s="61"/>
      <c r="CB26" s="576"/>
    </row>
    <row r="27" spans="1:80" s="4" customFormat="1" ht="17.100000000000001" customHeight="1">
      <c r="A27" s="41" t="s">
        <v>42</v>
      </c>
      <c r="B27" s="60"/>
      <c r="C27" s="109"/>
      <c r="D27" s="148"/>
      <c r="E27" s="61"/>
      <c r="F27" s="148"/>
      <c r="G27" s="61"/>
      <c r="H27" s="148"/>
      <c r="I27" s="61"/>
      <c r="J27" s="148"/>
      <c r="K27" s="61"/>
      <c r="L27" s="148"/>
      <c r="M27" s="61"/>
      <c r="N27" s="148"/>
      <c r="O27" s="61"/>
      <c r="P27" s="9"/>
      <c r="Q27" s="246"/>
      <c r="R27" s="60"/>
      <c r="S27" s="109"/>
      <c r="T27" s="148"/>
      <c r="U27" s="61"/>
      <c r="V27" s="148"/>
      <c r="W27" s="61"/>
      <c r="X27" s="148"/>
      <c r="Y27" s="61"/>
      <c r="Z27" s="148"/>
      <c r="AA27" s="61"/>
      <c r="AB27" s="148"/>
      <c r="AC27" s="61"/>
      <c r="AD27" s="148"/>
      <c r="AE27" s="61"/>
      <c r="AF27" s="9"/>
      <c r="AG27" s="246"/>
      <c r="AH27" s="60"/>
      <c r="AI27" s="109"/>
      <c r="AJ27" s="148"/>
      <c r="AK27" s="61"/>
      <c r="AL27" s="148"/>
      <c r="AM27" s="61"/>
      <c r="AN27" s="148"/>
      <c r="AO27" s="61"/>
      <c r="AP27" s="148"/>
      <c r="AQ27" s="61"/>
      <c r="AR27" s="148"/>
      <c r="AS27" s="61"/>
      <c r="AT27" s="148"/>
      <c r="AU27" s="61"/>
      <c r="AV27" s="9"/>
      <c r="AW27" s="246"/>
      <c r="AX27" s="60"/>
      <c r="AY27" s="109"/>
      <c r="AZ27" s="148"/>
      <c r="BA27" s="61"/>
      <c r="BB27" s="148"/>
      <c r="BC27" s="61"/>
      <c r="BD27" s="148"/>
      <c r="BE27" s="61"/>
      <c r="BF27" s="148"/>
      <c r="BG27" s="61"/>
      <c r="BH27" s="148"/>
      <c r="BI27" s="61"/>
      <c r="BJ27" s="148"/>
      <c r="BK27" s="61"/>
      <c r="BL27" s="9"/>
      <c r="BM27" s="246"/>
      <c r="BN27" s="60"/>
      <c r="BO27" s="109"/>
      <c r="BP27" s="148"/>
      <c r="BQ27" s="61"/>
      <c r="BR27" s="148"/>
      <c r="BS27" s="61"/>
      <c r="BT27" s="148"/>
      <c r="BU27" s="61"/>
      <c r="BV27" s="148"/>
      <c r="BW27" s="61"/>
      <c r="BX27" s="148"/>
      <c r="BY27" s="61"/>
      <c r="BZ27" s="148"/>
      <c r="CA27" s="61"/>
      <c r="CB27" s="576"/>
    </row>
    <row r="28" spans="1:80" s="4" customFormat="1" ht="17.100000000000001" customHeight="1">
      <c r="A28" s="41" t="s">
        <v>43</v>
      </c>
      <c r="B28" s="60"/>
      <c r="C28" s="109"/>
      <c r="D28" s="148"/>
      <c r="E28" s="61"/>
      <c r="F28" s="148"/>
      <c r="G28" s="61"/>
      <c r="H28" s="148"/>
      <c r="I28" s="61"/>
      <c r="J28" s="148"/>
      <c r="K28" s="61"/>
      <c r="L28" s="148"/>
      <c r="M28" s="61"/>
      <c r="N28" s="148"/>
      <c r="O28" s="61"/>
      <c r="P28" s="9"/>
      <c r="Q28" s="246"/>
      <c r="R28" s="60"/>
      <c r="S28" s="109"/>
      <c r="T28" s="148"/>
      <c r="U28" s="61"/>
      <c r="V28" s="148"/>
      <c r="W28" s="61"/>
      <c r="X28" s="148"/>
      <c r="Y28" s="61"/>
      <c r="Z28" s="148"/>
      <c r="AA28" s="61"/>
      <c r="AB28" s="148"/>
      <c r="AC28" s="61"/>
      <c r="AD28" s="148"/>
      <c r="AE28" s="61"/>
      <c r="AF28" s="9"/>
      <c r="AG28" s="246"/>
      <c r="AH28" s="60"/>
      <c r="AI28" s="109"/>
      <c r="AJ28" s="148"/>
      <c r="AK28" s="61"/>
      <c r="AL28" s="148"/>
      <c r="AM28" s="61"/>
      <c r="AN28" s="148"/>
      <c r="AO28" s="61"/>
      <c r="AP28" s="148"/>
      <c r="AQ28" s="61"/>
      <c r="AR28" s="148"/>
      <c r="AS28" s="61"/>
      <c r="AT28" s="148"/>
      <c r="AU28" s="61"/>
      <c r="AV28" s="9"/>
      <c r="AW28" s="246"/>
      <c r="AX28" s="60"/>
      <c r="AY28" s="109"/>
      <c r="AZ28" s="148"/>
      <c r="BA28" s="61"/>
      <c r="BB28" s="148"/>
      <c r="BC28" s="61"/>
      <c r="BD28" s="148"/>
      <c r="BE28" s="61"/>
      <c r="BF28" s="148"/>
      <c r="BG28" s="61"/>
      <c r="BH28" s="148"/>
      <c r="BI28" s="61"/>
      <c r="BJ28" s="148"/>
      <c r="BK28" s="61"/>
      <c r="BL28" s="9"/>
      <c r="BM28" s="246"/>
      <c r="BN28" s="60"/>
      <c r="BO28" s="109"/>
      <c r="BP28" s="148"/>
      <c r="BQ28" s="61"/>
      <c r="BR28" s="148"/>
      <c r="BS28" s="61"/>
      <c r="BT28" s="148"/>
      <c r="BU28" s="61"/>
      <c r="BV28" s="148"/>
      <c r="BW28" s="61"/>
      <c r="BX28" s="148"/>
      <c r="BY28" s="61"/>
      <c r="BZ28" s="148"/>
      <c r="CA28" s="61"/>
      <c r="CB28" s="576"/>
    </row>
    <row r="29" spans="1:80" s="4" customFormat="1" ht="17.100000000000001" customHeight="1">
      <c r="A29" s="43" t="s">
        <v>44</v>
      </c>
      <c r="B29" s="60"/>
      <c r="C29" s="109"/>
      <c r="D29" s="148"/>
      <c r="E29" s="61"/>
      <c r="F29" s="148"/>
      <c r="G29" s="61"/>
      <c r="H29" s="148"/>
      <c r="I29" s="61"/>
      <c r="J29" s="148"/>
      <c r="K29" s="61"/>
      <c r="L29" s="148"/>
      <c r="M29" s="61"/>
      <c r="N29" s="148"/>
      <c r="O29" s="61"/>
      <c r="P29" s="9"/>
      <c r="Q29" s="248"/>
      <c r="R29" s="60"/>
      <c r="S29" s="109"/>
      <c r="T29" s="148"/>
      <c r="U29" s="61"/>
      <c r="V29" s="148"/>
      <c r="W29" s="61"/>
      <c r="X29" s="148"/>
      <c r="Y29" s="61"/>
      <c r="Z29" s="148"/>
      <c r="AA29" s="61"/>
      <c r="AB29" s="148"/>
      <c r="AC29" s="61"/>
      <c r="AD29" s="148"/>
      <c r="AE29" s="61"/>
      <c r="AF29" s="9"/>
      <c r="AG29" s="248"/>
      <c r="AH29" s="60"/>
      <c r="AI29" s="109"/>
      <c r="AJ29" s="148"/>
      <c r="AK29" s="61"/>
      <c r="AL29" s="148"/>
      <c r="AM29" s="61"/>
      <c r="AN29" s="148"/>
      <c r="AO29" s="61"/>
      <c r="AP29" s="148"/>
      <c r="AQ29" s="61"/>
      <c r="AR29" s="148"/>
      <c r="AS29" s="61"/>
      <c r="AT29" s="148"/>
      <c r="AU29" s="61"/>
      <c r="AV29" s="9"/>
      <c r="AW29" s="248"/>
      <c r="AX29" s="60"/>
      <c r="AY29" s="109"/>
      <c r="AZ29" s="148"/>
      <c r="BA29" s="61"/>
      <c r="BB29" s="148"/>
      <c r="BC29" s="61"/>
      <c r="BD29" s="148"/>
      <c r="BE29" s="61"/>
      <c r="BF29" s="148"/>
      <c r="BG29" s="61"/>
      <c r="BH29" s="148"/>
      <c r="BI29" s="61"/>
      <c r="BJ29" s="148"/>
      <c r="BK29" s="61"/>
      <c r="BL29" s="9"/>
      <c r="BM29" s="248"/>
      <c r="BN29" s="60"/>
      <c r="BO29" s="109"/>
      <c r="BP29" s="148"/>
      <c r="BQ29" s="61"/>
      <c r="BR29" s="148"/>
      <c r="BS29" s="61"/>
      <c r="BT29" s="148"/>
      <c r="BU29" s="61"/>
      <c r="BV29" s="148"/>
      <c r="BW29" s="61"/>
      <c r="BX29" s="148"/>
      <c r="BY29" s="61"/>
      <c r="BZ29" s="148"/>
      <c r="CA29" s="61"/>
      <c r="CB29" s="576"/>
    </row>
    <row r="30" spans="1:80" s="4" customFormat="1" ht="17.100000000000001" customHeight="1">
      <c r="A30" s="44" t="s">
        <v>25</v>
      </c>
      <c r="B30" s="71"/>
      <c r="C30" s="115"/>
      <c r="D30" s="155"/>
      <c r="E30" s="140"/>
      <c r="F30" s="172"/>
      <c r="G30" s="72"/>
      <c r="H30" s="155"/>
      <c r="I30" s="72"/>
      <c r="J30" s="188"/>
      <c r="K30" s="72"/>
      <c r="L30" s="195"/>
      <c r="M30" s="196"/>
      <c r="N30" s="172"/>
      <c r="O30" s="72"/>
      <c r="P30" s="240"/>
      <c r="Q30" s="253"/>
      <c r="R30" s="71"/>
      <c r="S30" s="115"/>
      <c r="T30" s="155"/>
      <c r="U30" s="140"/>
      <c r="V30" s="172"/>
      <c r="W30" s="72"/>
      <c r="X30" s="155"/>
      <c r="Y30" s="72"/>
      <c r="Z30" s="188"/>
      <c r="AA30" s="72"/>
      <c r="AB30" s="195"/>
      <c r="AC30" s="196"/>
      <c r="AD30" s="172"/>
      <c r="AE30" s="72"/>
      <c r="AF30" s="240"/>
      <c r="AG30" s="253"/>
      <c r="AH30" s="71"/>
      <c r="AI30" s="115"/>
      <c r="AJ30" s="155"/>
      <c r="AK30" s="140"/>
      <c r="AL30" s="172"/>
      <c r="AM30" s="72"/>
      <c r="AN30" s="155"/>
      <c r="AO30" s="72"/>
      <c r="AP30" s="188"/>
      <c r="AQ30" s="72"/>
      <c r="AR30" s="195"/>
      <c r="AS30" s="196"/>
      <c r="AT30" s="172"/>
      <c r="AU30" s="72"/>
      <c r="AV30" s="240"/>
      <c r="AW30" s="253"/>
      <c r="AX30" s="71"/>
      <c r="AY30" s="115"/>
      <c r="AZ30" s="155"/>
      <c r="BA30" s="140"/>
      <c r="BB30" s="172"/>
      <c r="BC30" s="72"/>
      <c r="BD30" s="155"/>
      <c r="BE30" s="72"/>
      <c r="BF30" s="188"/>
      <c r="BG30" s="72"/>
      <c r="BH30" s="195"/>
      <c r="BI30" s="196"/>
      <c r="BJ30" s="172"/>
      <c r="BK30" s="72"/>
      <c r="BL30" s="240"/>
      <c r="BM30" s="253"/>
      <c r="BN30" s="71"/>
      <c r="BO30" s="115"/>
      <c r="BP30" s="155"/>
      <c r="BQ30" s="140"/>
      <c r="BR30" s="172"/>
      <c r="BS30" s="72"/>
      <c r="BT30" s="155"/>
      <c r="BU30" s="72"/>
      <c r="BV30" s="188"/>
      <c r="BW30" s="72"/>
      <c r="BX30" s="195"/>
      <c r="BY30" s="196"/>
      <c r="BZ30" s="172"/>
      <c r="CA30" s="72"/>
      <c r="CB30" s="578"/>
    </row>
    <row r="31" spans="1:80" s="4" customFormat="1" ht="17.100000000000001" customHeight="1" thickBot="1">
      <c r="A31" s="45" t="s">
        <v>5</v>
      </c>
      <c r="B31" s="73"/>
      <c r="C31" s="116"/>
      <c r="D31" s="16"/>
      <c r="E31" s="74"/>
      <c r="F31" s="16"/>
      <c r="G31" s="74"/>
      <c r="H31" s="181"/>
      <c r="I31" s="74"/>
      <c r="J31" s="170"/>
      <c r="K31" s="74"/>
      <c r="L31" s="170"/>
      <c r="M31" s="103"/>
      <c r="N31" s="16"/>
      <c r="O31" s="74"/>
      <c r="P31" s="57"/>
      <c r="Q31" s="254"/>
      <c r="R31" s="73"/>
      <c r="S31" s="116"/>
      <c r="T31" s="16"/>
      <c r="U31" s="74"/>
      <c r="V31" s="16"/>
      <c r="W31" s="74"/>
      <c r="X31" s="181"/>
      <c r="Y31" s="74"/>
      <c r="Z31" s="170"/>
      <c r="AA31" s="74"/>
      <c r="AB31" s="170"/>
      <c r="AC31" s="103"/>
      <c r="AD31" s="16"/>
      <c r="AE31" s="74"/>
      <c r="AF31" s="57"/>
      <c r="AG31" s="254"/>
      <c r="AH31" s="73"/>
      <c r="AI31" s="116"/>
      <c r="AJ31" s="16"/>
      <c r="AK31" s="74"/>
      <c r="AL31" s="16"/>
      <c r="AM31" s="74"/>
      <c r="AN31" s="181"/>
      <c r="AO31" s="74"/>
      <c r="AP31" s="170"/>
      <c r="AQ31" s="74"/>
      <c r="AR31" s="170"/>
      <c r="AS31" s="103"/>
      <c r="AT31" s="16"/>
      <c r="AU31" s="74"/>
      <c r="AV31" s="57"/>
      <c r="AW31" s="254"/>
      <c r="AX31" s="73"/>
      <c r="AY31" s="116"/>
      <c r="AZ31" s="16"/>
      <c r="BA31" s="74"/>
      <c r="BB31" s="16"/>
      <c r="BC31" s="74"/>
      <c r="BD31" s="181"/>
      <c r="BE31" s="74"/>
      <c r="BF31" s="170"/>
      <c r="BG31" s="74"/>
      <c r="BH31" s="170"/>
      <c r="BI31" s="103"/>
      <c r="BJ31" s="16"/>
      <c r="BK31" s="74"/>
      <c r="BL31" s="57"/>
      <c r="BM31" s="254"/>
      <c r="BN31" s="73"/>
      <c r="BO31" s="116"/>
      <c r="BP31" s="16"/>
      <c r="BQ31" s="74"/>
      <c r="BR31" s="16"/>
      <c r="BS31" s="74"/>
      <c r="BT31" s="181"/>
      <c r="BU31" s="74"/>
      <c r="BV31" s="170"/>
      <c r="BW31" s="74"/>
      <c r="BX31" s="170"/>
      <c r="BY31" s="103"/>
      <c r="BZ31" s="16"/>
      <c r="CA31" s="74"/>
      <c r="CB31" s="579"/>
    </row>
    <row r="32" spans="1:80" s="4" customFormat="1" ht="17.100000000000001" customHeight="1">
      <c r="A32" s="32" t="s">
        <v>6</v>
      </c>
      <c r="B32" s="68"/>
      <c r="C32" s="113"/>
      <c r="D32" s="152"/>
      <c r="E32" s="69"/>
      <c r="F32" s="152"/>
      <c r="G32" s="69"/>
      <c r="H32" s="152"/>
      <c r="I32" s="69"/>
      <c r="J32" s="152"/>
      <c r="K32" s="69"/>
      <c r="L32" s="152"/>
      <c r="M32" s="69"/>
      <c r="N32" s="152"/>
      <c r="O32" s="69"/>
      <c r="P32" s="11"/>
      <c r="Q32" s="250"/>
      <c r="R32" s="68"/>
      <c r="S32" s="113"/>
      <c r="T32" s="152"/>
      <c r="U32" s="69"/>
      <c r="V32" s="152"/>
      <c r="W32" s="69"/>
      <c r="X32" s="152"/>
      <c r="Y32" s="69"/>
      <c r="Z32" s="152"/>
      <c r="AA32" s="69"/>
      <c r="AB32" s="152"/>
      <c r="AC32" s="69"/>
      <c r="AD32" s="152"/>
      <c r="AE32" s="69"/>
      <c r="AF32" s="11"/>
      <c r="AG32" s="250"/>
      <c r="AH32" s="68"/>
      <c r="AI32" s="113"/>
      <c r="AJ32" s="152"/>
      <c r="AK32" s="69"/>
      <c r="AL32" s="152"/>
      <c r="AM32" s="69"/>
      <c r="AN32" s="152"/>
      <c r="AO32" s="69"/>
      <c r="AP32" s="152"/>
      <c r="AQ32" s="69"/>
      <c r="AR32" s="152"/>
      <c r="AS32" s="69"/>
      <c r="AT32" s="152"/>
      <c r="AU32" s="69"/>
      <c r="AV32" s="11"/>
      <c r="AW32" s="250"/>
      <c r="AX32" s="68"/>
      <c r="AY32" s="113"/>
      <c r="AZ32" s="152"/>
      <c r="BA32" s="69"/>
      <c r="BB32" s="152"/>
      <c r="BC32" s="69"/>
      <c r="BD32" s="152"/>
      <c r="BE32" s="69"/>
      <c r="BF32" s="152"/>
      <c r="BG32" s="69"/>
      <c r="BH32" s="152"/>
      <c r="BI32" s="69"/>
      <c r="BJ32" s="152"/>
      <c r="BK32" s="69"/>
      <c r="BL32" s="11"/>
      <c r="BM32" s="250"/>
      <c r="BN32" s="68"/>
      <c r="BO32" s="113"/>
      <c r="BP32" s="152"/>
      <c r="BQ32" s="69"/>
      <c r="BR32" s="152"/>
      <c r="BS32" s="69"/>
      <c r="BT32" s="152"/>
      <c r="BU32" s="69"/>
      <c r="BV32" s="152"/>
      <c r="BW32" s="69"/>
      <c r="BX32" s="152"/>
      <c r="BY32" s="69"/>
      <c r="BZ32" s="152"/>
      <c r="CA32" s="69"/>
      <c r="CB32" s="575"/>
    </row>
    <row r="33" spans="1:80" s="4" customFormat="1" ht="17.100000000000001" customHeight="1">
      <c r="A33" s="33" t="s">
        <v>7</v>
      </c>
      <c r="B33" s="75"/>
      <c r="C33" s="117"/>
      <c r="D33" s="156"/>
      <c r="E33" s="76"/>
      <c r="F33" s="156">
        <v>5</v>
      </c>
      <c r="G33" s="76"/>
      <c r="H33" s="451">
        <v>36</v>
      </c>
      <c r="I33" s="76">
        <v>60</v>
      </c>
      <c r="J33" s="148">
        <v>30</v>
      </c>
      <c r="K33" s="76"/>
      <c r="L33" s="148">
        <v>12</v>
      </c>
      <c r="M33" s="192"/>
      <c r="N33" s="217">
        <v>2</v>
      </c>
      <c r="O33" s="218"/>
      <c r="P33" s="615">
        <f>SUM(B33,D33,F33,H33,J33,L33,N33)</f>
        <v>85</v>
      </c>
      <c r="Q33" s="251">
        <f>+P33/$CB33*100</f>
        <v>80.188679245283026</v>
      </c>
      <c r="R33" s="75"/>
      <c r="S33" s="117"/>
      <c r="T33" s="156"/>
      <c r="U33" s="76"/>
      <c r="V33" s="156"/>
      <c r="W33" s="76"/>
      <c r="X33" s="451">
        <v>2</v>
      </c>
      <c r="Y33" s="76"/>
      <c r="Z33" s="148">
        <v>7</v>
      </c>
      <c r="AA33" s="76"/>
      <c r="AB33" s="148"/>
      <c r="AC33" s="192"/>
      <c r="AD33" s="217"/>
      <c r="AE33" s="218"/>
      <c r="AF33" s="454">
        <f>SUM(R33,T33,V33,X33,Z33,AB33,AD33)</f>
        <v>9</v>
      </c>
      <c r="AG33" s="251"/>
      <c r="AH33" s="75"/>
      <c r="AI33" s="117"/>
      <c r="AJ33" s="156"/>
      <c r="AK33" s="76"/>
      <c r="AL33" s="156"/>
      <c r="AM33" s="76"/>
      <c r="AN33" s="182"/>
      <c r="AO33" s="76"/>
      <c r="AP33" s="148"/>
      <c r="AQ33" s="76"/>
      <c r="AR33" s="148"/>
      <c r="AS33" s="192"/>
      <c r="AT33" s="217"/>
      <c r="AU33" s="218"/>
      <c r="AV33" s="209"/>
      <c r="AW33" s="251"/>
      <c r="AX33" s="75"/>
      <c r="AY33" s="117"/>
      <c r="AZ33" s="451"/>
      <c r="BA33" s="76"/>
      <c r="BB33" s="156"/>
      <c r="BC33" s="76"/>
      <c r="BD33" s="451">
        <v>7</v>
      </c>
      <c r="BE33" s="76"/>
      <c r="BF33" s="148">
        <v>3</v>
      </c>
      <c r="BG33" s="76"/>
      <c r="BH33" s="148">
        <v>1</v>
      </c>
      <c r="BI33" s="192"/>
      <c r="BJ33" s="217">
        <v>1</v>
      </c>
      <c r="BK33" s="218"/>
      <c r="BL33" s="454">
        <f>SUM(AX33,AZ33,BB33,BD33,BF33,BH33,BJ33)</f>
        <v>12</v>
      </c>
      <c r="BM33" s="251"/>
      <c r="BN33" s="580">
        <f>SUM(B33,R33,AH33,AX33)</f>
        <v>0</v>
      </c>
      <c r="BO33" s="117"/>
      <c r="BP33" s="454">
        <f>SUM(D33,T33,AJ33,AZ33)</f>
        <v>0</v>
      </c>
      <c r="BQ33" s="76"/>
      <c r="BR33" s="454">
        <f>SUM(F33,V33,AL33,BB33)</f>
        <v>5</v>
      </c>
      <c r="BS33" s="76"/>
      <c r="BT33" s="454">
        <f>SUM(H33,X33,AN33,BD33)</f>
        <v>45</v>
      </c>
      <c r="BU33" s="76"/>
      <c r="BV33" s="454">
        <f>SUM(J33,Z33,AP33,BF33)</f>
        <v>40</v>
      </c>
      <c r="BW33" s="76"/>
      <c r="BX33" s="454">
        <f>SUM(L33,AB33,AR33,BH33)</f>
        <v>13</v>
      </c>
      <c r="BY33" s="192"/>
      <c r="BZ33" s="454">
        <f>SUM(N33,AD33,AT33,BJ33)</f>
        <v>3</v>
      </c>
      <c r="CA33" s="218"/>
      <c r="CB33" s="581">
        <f>SUM(P33,AF33,AV33,BL33)</f>
        <v>106</v>
      </c>
    </row>
    <row r="34" spans="1:80" s="4" customFormat="1" ht="17.100000000000001" customHeight="1">
      <c r="A34" s="35" t="s">
        <v>8</v>
      </c>
      <c r="B34" s="77"/>
      <c r="C34" s="118"/>
      <c r="D34" s="452">
        <v>1</v>
      </c>
      <c r="E34" s="141"/>
      <c r="F34" s="173">
        <v>4</v>
      </c>
      <c r="G34" s="78"/>
      <c r="H34" s="452">
        <v>34</v>
      </c>
      <c r="I34" s="78"/>
      <c r="J34" s="148">
        <v>15</v>
      </c>
      <c r="K34" s="78"/>
      <c r="L34" s="148">
        <v>7</v>
      </c>
      <c r="M34" s="193"/>
      <c r="N34" s="215">
        <v>1</v>
      </c>
      <c r="O34" s="216"/>
      <c r="P34" s="452">
        <f t="shared" ref="P34:P35" si="7">SUM(B34,D34,F34,H34,J34,L34,N34)</f>
        <v>62</v>
      </c>
      <c r="Q34" s="247"/>
      <c r="R34" s="77"/>
      <c r="S34" s="118"/>
      <c r="T34" s="157"/>
      <c r="U34" s="141"/>
      <c r="V34" s="173">
        <v>1</v>
      </c>
      <c r="W34" s="78"/>
      <c r="X34" s="452">
        <v>11</v>
      </c>
      <c r="Y34" s="78"/>
      <c r="Z34" s="148">
        <v>4</v>
      </c>
      <c r="AA34" s="78"/>
      <c r="AB34" s="148"/>
      <c r="AC34" s="193"/>
      <c r="AD34" s="215"/>
      <c r="AE34" s="216"/>
      <c r="AF34" s="454">
        <f t="shared" ref="AF34:AF35" si="8">SUM(R34,T34,V34,X34,Z34,AB34,AD34)</f>
        <v>16</v>
      </c>
      <c r="AG34" s="247"/>
      <c r="AH34" s="77"/>
      <c r="AI34" s="118"/>
      <c r="AJ34" s="157"/>
      <c r="AK34" s="141"/>
      <c r="AL34" s="173"/>
      <c r="AM34" s="78"/>
      <c r="AN34" s="157"/>
      <c r="AO34" s="78"/>
      <c r="AP34" s="148"/>
      <c r="AQ34" s="78"/>
      <c r="AR34" s="148"/>
      <c r="AS34" s="193"/>
      <c r="AT34" s="215"/>
      <c r="AU34" s="216"/>
      <c r="AV34" s="210"/>
      <c r="AW34" s="247"/>
      <c r="AX34" s="77"/>
      <c r="AY34" s="118"/>
      <c r="AZ34" s="452">
        <v>1</v>
      </c>
      <c r="BA34" s="141"/>
      <c r="BB34" s="173">
        <v>5</v>
      </c>
      <c r="BC34" s="78"/>
      <c r="BD34" s="452">
        <v>4</v>
      </c>
      <c r="BE34" s="78"/>
      <c r="BF34" s="148"/>
      <c r="BG34" s="78"/>
      <c r="BH34" s="148"/>
      <c r="BI34" s="193"/>
      <c r="BJ34" s="215"/>
      <c r="BK34" s="216"/>
      <c r="BL34" s="454">
        <f t="shared" ref="BL34:BL35" si="9">SUM(AX34,AZ34,BB34,BD34,BF34,BH34,BJ34)</f>
        <v>10</v>
      </c>
      <c r="BM34" s="247"/>
      <c r="BN34" s="580">
        <f t="shared" ref="BN34:BN35" si="10">SUM(B34,R34,AH34,AX34)</f>
        <v>0</v>
      </c>
      <c r="BO34" s="118"/>
      <c r="BP34" s="454">
        <f t="shared" ref="BP34:BP35" si="11">SUM(D34,T34,AJ34,AZ34)</f>
        <v>2</v>
      </c>
      <c r="BQ34" s="141"/>
      <c r="BR34" s="454">
        <f t="shared" ref="BR34:BR35" si="12">SUM(F34,V34,AL34,BB34)</f>
        <v>10</v>
      </c>
      <c r="BS34" s="78"/>
      <c r="BT34" s="454">
        <f t="shared" ref="BT34:BT35" si="13">SUM(H34,X34,AN34,BD34)</f>
        <v>49</v>
      </c>
      <c r="BU34" s="78"/>
      <c r="BV34" s="454">
        <f t="shared" ref="BV34:BV35" si="14">SUM(J34,Z34,AP34,BF34)</f>
        <v>19</v>
      </c>
      <c r="BW34" s="78"/>
      <c r="BX34" s="454">
        <f t="shared" ref="BX34" si="15">SUM(L34,AB34,AR34,BH34)</f>
        <v>7</v>
      </c>
      <c r="BY34" s="193"/>
      <c r="BZ34" s="454">
        <f t="shared" ref="BX34:CB35" si="16">SUM(N34,AD34,AT34,BJ34)</f>
        <v>1</v>
      </c>
      <c r="CA34" s="216"/>
      <c r="CB34" s="581">
        <f t="shared" si="16"/>
        <v>88</v>
      </c>
    </row>
    <row r="35" spans="1:80" s="4" customFormat="1" ht="17.100000000000001" customHeight="1">
      <c r="A35" s="33" t="s">
        <v>9</v>
      </c>
      <c r="B35" s="79"/>
      <c r="C35" s="119"/>
      <c r="D35" s="453">
        <v>1</v>
      </c>
      <c r="E35" s="80"/>
      <c r="F35" s="158">
        <v>8</v>
      </c>
      <c r="G35" s="80"/>
      <c r="H35" s="453">
        <v>29</v>
      </c>
      <c r="I35" s="80"/>
      <c r="J35" s="158">
        <v>11</v>
      </c>
      <c r="K35" s="80"/>
      <c r="L35" s="158">
        <v>3</v>
      </c>
      <c r="M35" s="197"/>
      <c r="N35" s="219"/>
      <c r="O35" s="197"/>
      <c r="P35" s="477">
        <f t="shared" si="7"/>
        <v>52</v>
      </c>
      <c r="Q35" s="245"/>
      <c r="R35" s="79"/>
      <c r="S35" s="119"/>
      <c r="T35" s="158"/>
      <c r="U35" s="80"/>
      <c r="V35" s="158">
        <v>1</v>
      </c>
      <c r="W35" s="80"/>
      <c r="X35" s="453">
        <v>2</v>
      </c>
      <c r="Y35" s="80"/>
      <c r="Z35" s="158">
        <v>2</v>
      </c>
      <c r="AA35" s="80"/>
      <c r="AB35" s="158"/>
      <c r="AC35" s="197"/>
      <c r="AD35" s="219"/>
      <c r="AE35" s="197"/>
      <c r="AF35" s="454">
        <f t="shared" si="8"/>
        <v>5</v>
      </c>
      <c r="AG35" s="245"/>
      <c r="AH35" s="79"/>
      <c r="AI35" s="119"/>
      <c r="AJ35" s="158"/>
      <c r="AK35" s="80"/>
      <c r="AL35" s="158"/>
      <c r="AM35" s="80"/>
      <c r="AN35" s="183"/>
      <c r="AO35" s="80"/>
      <c r="AP35" s="158"/>
      <c r="AQ35" s="80"/>
      <c r="AR35" s="158"/>
      <c r="AS35" s="197"/>
      <c r="AT35" s="219"/>
      <c r="AU35" s="197"/>
      <c r="AV35" s="211"/>
      <c r="AW35" s="245"/>
      <c r="AX35" s="79"/>
      <c r="AY35" s="119"/>
      <c r="AZ35" s="453"/>
      <c r="BA35" s="80"/>
      <c r="BB35" s="158"/>
      <c r="BC35" s="80"/>
      <c r="BD35" s="453"/>
      <c r="BE35" s="80"/>
      <c r="BF35" s="158">
        <v>1</v>
      </c>
      <c r="BG35" s="80"/>
      <c r="BH35" s="158">
        <v>1</v>
      </c>
      <c r="BI35" s="197"/>
      <c r="BJ35" s="219"/>
      <c r="BK35" s="197"/>
      <c r="BL35" s="454">
        <f t="shared" si="9"/>
        <v>2</v>
      </c>
      <c r="BM35" s="245"/>
      <c r="BN35" s="580">
        <f t="shared" si="10"/>
        <v>0</v>
      </c>
      <c r="BO35" s="119"/>
      <c r="BP35" s="454">
        <f t="shared" si="11"/>
        <v>1</v>
      </c>
      <c r="BQ35" s="80"/>
      <c r="BR35" s="454">
        <f t="shared" si="12"/>
        <v>9</v>
      </c>
      <c r="BS35" s="80"/>
      <c r="BT35" s="454">
        <f t="shared" si="13"/>
        <v>31</v>
      </c>
      <c r="BU35" s="80"/>
      <c r="BV35" s="454">
        <f t="shared" si="14"/>
        <v>14</v>
      </c>
      <c r="BW35" s="80"/>
      <c r="BX35" s="454">
        <f t="shared" si="16"/>
        <v>4</v>
      </c>
      <c r="BY35" s="197"/>
      <c r="BZ35" s="454">
        <f t="shared" si="16"/>
        <v>0</v>
      </c>
      <c r="CA35" s="197"/>
      <c r="CB35" s="581">
        <f t="shared" si="16"/>
        <v>59</v>
      </c>
    </row>
    <row r="36" spans="1:80" s="4" customFormat="1" ht="17.100000000000001" customHeight="1" thickBot="1">
      <c r="A36" s="46" t="s">
        <v>10</v>
      </c>
      <c r="B36" s="81"/>
      <c r="C36" s="120"/>
      <c r="D36" s="614">
        <f>SUM(D33:D35)</f>
        <v>2</v>
      </c>
      <c r="E36" s="82"/>
      <c r="F36" s="455">
        <f>SUM(F33:F35)</f>
        <v>17</v>
      </c>
      <c r="G36" s="82"/>
      <c r="H36" s="455">
        <f>SUM(H33:H35)</f>
        <v>99</v>
      </c>
      <c r="I36" s="82"/>
      <c r="J36" s="455">
        <f>SUM(J33:J35)</f>
        <v>56</v>
      </c>
      <c r="K36" s="82"/>
      <c r="L36" s="455">
        <f>SUM(L33:L35)</f>
        <v>22</v>
      </c>
      <c r="M36" s="103"/>
      <c r="N36" s="455">
        <f>SUM(N33:N35)</f>
        <v>3</v>
      </c>
      <c r="O36" s="82"/>
      <c r="P36" s="455">
        <f>SUM(P33:P35)</f>
        <v>199</v>
      </c>
      <c r="Q36" s="255"/>
      <c r="R36" s="81"/>
      <c r="S36" s="120"/>
      <c r="T36" s="159"/>
      <c r="U36" s="82"/>
      <c r="V36" s="455">
        <f>SUM(V33:V35)</f>
        <v>2</v>
      </c>
      <c r="W36" s="82"/>
      <c r="X36" s="455">
        <f>SUM(X33:X35)</f>
        <v>15</v>
      </c>
      <c r="Y36" s="82"/>
      <c r="Z36" s="455">
        <f>SUM(Z33:Z35)</f>
        <v>13</v>
      </c>
      <c r="AA36" s="82"/>
      <c r="AB36" s="170"/>
      <c r="AC36" s="103"/>
      <c r="AD36" s="159"/>
      <c r="AE36" s="82"/>
      <c r="AF36" s="455">
        <f>SUM(AF33:AF35)</f>
        <v>30</v>
      </c>
      <c r="AG36" s="255"/>
      <c r="AH36" s="81"/>
      <c r="AI36" s="120"/>
      <c r="AJ36" s="159"/>
      <c r="AK36" s="82"/>
      <c r="AL36" s="159"/>
      <c r="AM36" s="82"/>
      <c r="AN36" s="159"/>
      <c r="AO36" s="82"/>
      <c r="AP36" s="170"/>
      <c r="AQ36" s="82"/>
      <c r="AR36" s="170"/>
      <c r="AS36" s="103"/>
      <c r="AT36" s="159"/>
      <c r="AU36" s="82"/>
      <c r="AV36" s="241"/>
      <c r="AW36" s="255"/>
      <c r="AX36" s="81"/>
      <c r="AY36" s="120"/>
      <c r="AZ36" s="455">
        <f>SUM(AZ33:AZ35)</f>
        <v>1</v>
      </c>
      <c r="BA36" s="82"/>
      <c r="BB36" s="455">
        <f>SUM(BB33:BB35)</f>
        <v>5</v>
      </c>
      <c r="BC36" s="82"/>
      <c r="BD36" s="455">
        <f>SUM(BD33:BD35)</f>
        <v>11</v>
      </c>
      <c r="BE36" s="82"/>
      <c r="BF36" s="455">
        <f>SUM(BF33:BF35)</f>
        <v>4</v>
      </c>
      <c r="BG36" s="82"/>
      <c r="BH36" s="455">
        <f>SUM(BH33:BH35)</f>
        <v>2</v>
      </c>
      <c r="BI36" s="103"/>
      <c r="BJ36" s="455">
        <f>SUM(BJ33:BJ35)</f>
        <v>1</v>
      </c>
      <c r="BK36" s="82"/>
      <c r="BL36" s="455">
        <f>SUM(BL33:BL35)</f>
        <v>24</v>
      </c>
      <c r="BM36" s="255"/>
      <c r="BN36" s="582">
        <f>SUM(BN33:BN35)</f>
        <v>0</v>
      </c>
      <c r="BO36" s="120"/>
      <c r="BP36" s="455">
        <f>SUM(BP33:BP35)</f>
        <v>3</v>
      </c>
      <c r="BQ36" s="82"/>
      <c r="BR36" s="455">
        <f>SUM(BR33:BR35)</f>
        <v>24</v>
      </c>
      <c r="BS36" s="82"/>
      <c r="BT36" s="455">
        <f>SUM(BT33:BT35)</f>
        <v>125</v>
      </c>
      <c r="BU36" s="82"/>
      <c r="BV36" s="455">
        <f>SUM(BV33:BV35)</f>
        <v>73</v>
      </c>
      <c r="BW36" s="82"/>
      <c r="BX36" s="455">
        <f>SUM(BX33:BX35)</f>
        <v>24</v>
      </c>
      <c r="BY36" s="103"/>
      <c r="BZ36" s="455">
        <f>SUM(BZ33:BZ35)</f>
        <v>4</v>
      </c>
      <c r="CA36" s="82"/>
      <c r="CB36" s="583">
        <f>SUM(CB33:CB35)</f>
        <v>253</v>
      </c>
    </row>
    <row r="37" spans="1:80" s="4" customFormat="1" ht="17.100000000000001" customHeight="1">
      <c r="A37" s="32" t="s">
        <v>11</v>
      </c>
      <c r="B37" s="68"/>
      <c r="C37" s="113"/>
      <c r="D37" s="152"/>
      <c r="E37" s="69"/>
      <c r="F37" s="152"/>
      <c r="G37" s="69"/>
      <c r="H37" s="152"/>
      <c r="I37" s="69"/>
      <c r="J37" s="152"/>
      <c r="K37" s="69"/>
      <c r="L37" s="152"/>
      <c r="M37" s="69"/>
      <c r="N37" s="152"/>
      <c r="O37" s="69"/>
      <c r="P37" s="11"/>
      <c r="Q37" s="250"/>
      <c r="R37" s="68"/>
      <c r="S37" s="113"/>
      <c r="T37" s="152"/>
      <c r="U37" s="69"/>
      <c r="V37" s="152"/>
      <c r="W37" s="69"/>
      <c r="X37" s="152"/>
      <c r="Y37" s="69"/>
      <c r="Z37" s="152"/>
      <c r="AA37" s="69"/>
      <c r="AB37" s="152"/>
      <c r="AC37" s="69"/>
      <c r="AD37" s="152"/>
      <c r="AE37" s="69"/>
      <c r="AF37" s="11"/>
      <c r="AG37" s="250"/>
      <c r="AH37" s="68"/>
      <c r="AI37" s="113"/>
      <c r="AJ37" s="152"/>
      <c r="AK37" s="69"/>
      <c r="AL37" s="152"/>
      <c r="AM37" s="69"/>
      <c r="AN37" s="152"/>
      <c r="AO37" s="69"/>
      <c r="AP37" s="152"/>
      <c r="AQ37" s="69"/>
      <c r="AR37" s="152"/>
      <c r="AS37" s="69"/>
      <c r="AT37" s="152"/>
      <c r="AU37" s="69"/>
      <c r="AV37" s="11"/>
      <c r="AW37" s="250"/>
      <c r="AX37" s="68"/>
      <c r="AY37" s="113"/>
      <c r="AZ37" s="152"/>
      <c r="BA37" s="69"/>
      <c r="BB37" s="152"/>
      <c r="BC37" s="69"/>
      <c r="BD37" s="152"/>
      <c r="BE37" s="69"/>
      <c r="BF37" s="152"/>
      <c r="BG37" s="69"/>
      <c r="BH37" s="152"/>
      <c r="BI37" s="69"/>
      <c r="BJ37" s="152"/>
      <c r="BK37" s="69"/>
      <c r="BL37" s="11"/>
      <c r="BM37" s="250"/>
      <c r="BN37" s="68"/>
      <c r="BO37" s="113"/>
      <c r="BP37" s="152"/>
      <c r="BQ37" s="69"/>
      <c r="BR37" s="152"/>
      <c r="BS37" s="69"/>
      <c r="BT37" s="152"/>
      <c r="BU37" s="69"/>
      <c r="BV37" s="152"/>
      <c r="BW37" s="69"/>
      <c r="BX37" s="152"/>
      <c r="BY37" s="69"/>
      <c r="BZ37" s="152"/>
      <c r="CA37" s="69"/>
      <c r="CB37" s="575"/>
    </row>
    <row r="38" spans="1:80" s="4" customFormat="1" ht="17.100000000000001" customHeight="1">
      <c r="A38" s="349" t="s">
        <v>39</v>
      </c>
      <c r="B38" s="83"/>
      <c r="C38" s="121"/>
      <c r="D38" s="160"/>
      <c r="E38" s="84"/>
      <c r="F38" s="174"/>
      <c r="G38" s="93"/>
      <c r="H38" s="164"/>
      <c r="I38" s="93"/>
      <c r="J38" s="160"/>
      <c r="K38" s="93"/>
      <c r="L38" s="160"/>
      <c r="M38" s="84"/>
      <c r="N38" s="174"/>
      <c r="O38" s="93"/>
      <c r="P38" s="54"/>
      <c r="Q38" s="256"/>
      <c r="R38" s="83"/>
      <c r="S38" s="121"/>
      <c r="T38" s="160"/>
      <c r="U38" s="84"/>
      <c r="V38" s="174"/>
      <c r="W38" s="93"/>
      <c r="X38" s="164"/>
      <c r="Y38" s="93"/>
      <c r="Z38" s="160"/>
      <c r="AA38" s="93"/>
      <c r="AB38" s="160"/>
      <c r="AC38" s="84"/>
      <c r="AD38" s="174"/>
      <c r="AE38" s="93"/>
      <c r="AF38" s="54"/>
      <c r="AG38" s="256"/>
      <c r="AH38" s="83"/>
      <c r="AI38" s="121"/>
      <c r="AJ38" s="160"/>
      <c r="AK38" s="84"/>
      <c r="AL38" s="174"/>
      <c r="AM38" s="93"/>
      <c r="AN38" s="164"/>
      <c r="AO38" s="93"/>
      <c r="AP38" s="160"/>
      <c r="AQ38" s="93"/>
      <c r="AR38" s="160"/>
      <c r="AS38" s="84"/>
      <c r="AT38" s="174"/>
      <c r="AU38" s="93"/>
      <c r="AV38" s="54"/>
      <c r="AW38" s="256"/>
      <c r="AX38" s="83"/>
      <c r="AY38" s="121"/>
      <c r="AZ38" s="160"/>
      <c r="BA38" s="84"/>
      <c r="BB38" s="174"/>
      <c r="BC38" s="93"/>
      <c r="BD38" s="164"/>
      <c r="BE38" s="93"/>
      <c r="BF38" s="160"/>
      <c r="BG38" s="93"/>
      <c r="BH38" s="160"/>
      <c r="BI38" s="84"/>
      <c r="BJ38" s="174"/>
      <c r="BK38" s="93"/>
      <c r="BL38" s="54"/>
      <c r="BM38" s="256"/>
      <c r="BN38" s="83"/>
      <c r="BO38" s="121"/>
      <c r="BP38" s="160"/>
      <c r="BQ38" s="84"/>
      <c r="BR38" s="174"/>
      <c r="BS38" s="93"/>
      <c r="BT38" s="164"/>
      <c r="BU38" s="93"/>
      <c r="BV38" s="160"/>
      <c r="BW38" s="93"/>
      <c r="BX38" s="160"/>
      <c r="BY38" s="84"/>
      <c r="BZ38" s="174"/>
      <c r="CA38" s="93"/>
      <c r="CB38" s="584"/>
    </row>
    <row r="39" spans="1:80" s="4" customFormat="1" ht="17.100000000000001" customHeight="1">
      <c r="A39" s="408" t="s">
        <v>73</v>
      </c>
      <c r="B39" s="438"/>
      <c r="C39" s="439"/>
      <c r="D39" s="440"/>
      <c r="E39" s="441"/>
      <c r="F39" s="427"/>
      <c r="G39" s="201"/>
      <c r="H39" s="427"/>
      <c r="I39" s="201"/>
      <c r="J39" s="427"/>
      <c r="K39" s="201"/>
      <c r="L39" s="427"/>
      <c r="M39" s="201"/>
      <c r="N39" s="442"/>
      <c r="O39" s="443"/>
      <c r="P39" s="444"/>
      <c r="Q39" s="428"/>
      <c r="R39" s="438"/>
      <c r="S39" s="439"/>
      <c r="T39" s="440"/>
      <c r="U39" s="441"/>
      <c r="V39" s="427"/>
      <c r="W39" s="201"/>
      <c r="X39" s="427"/>
      <c r="Y39" s="201"/>
      <c r="Z39" s="427"/>
      <c r="AA39" s="201"/>
      <c r="AB39" s="427"/>
      <c r="AC39" s="201"/>
      <c r="AD39" s="442"/>
      <c r="AE39" s="443"/>
      <c r="AF39" s="444"/>
      <c r="AG39" s="428"/>
      <c r="AH39" s="438"/>
      <c r="AI39" s="439"/>
      <c r="AJ39" s="440"/>
      <c r="AK39" s="441"/>
      <c r="AL39" s="427"/>
      <c r="AM39" s="201"/>
      <c r="AN39" s="427"/>
      <c r="AO39" s="201"/>
      <c r="AP39" s="427"/>
      <c r="AQ39" s="201"/>
      <c r="AR39" s="427"/>
      <c r="AS39" s="201"/>
      <c r="AT39" s="442"/>
      <c r="AU39" s="443"/>
      <c r="AV39" s="444"/>
      <c r="AW39" s="428"/>
      <c r="AX39" s="438"/>
      <c r="AY39" s="439"/>
      <c r="AZ39" s="440"/>
      <c r="BA39" s="441"/>
      <c r="BB39" s="427"/>
      <c r="BC39" s="201"/>
      <c r="BD39" s="427"/>
      <c r="BE39" s="201"/>
      <c r="BF39" s="427"/>
      <c r="BG39" s="201"/>
      <c r="BH39" s="427"/>
      <c r="BI39" s="201"/>
      <c r="BJ39" s="442"/>
      <c r="BK39" s="443"/>
      <c r="BL39" s="444"/>
      <c r="BM39" s="428"/>
      <c r="BN39" s="438"/>
      <c r="BO39" s="439"/>
      <c r="BP39" s="440"/>
      <c r="BQ39" s="441"/>
      <c r="BR39" s="427"/>
      <c r="BS39" s="201"/>
      <c r="BT39" s="427"/>
      <c r="BU39" s="201"/>
      <c r="BV39" s="427"/>
      <c r="BW39" s="201"/>
      <c r="BX39" s="427"/>
      <c r="BY39" s="201"/>
      <c r="BZ39" s="442"/>
      <c r="CA39" s="443"/>
      <c r="CB39" s="585"/>
    </row>
    <row r="40" spans="1:80" s="4" customFormat="1" ht="17.100000000000001" customHeight="1">
      <c r="A40" s="407" t="s">
        <v>74</v>
      </c>
      <c r="B40" s="445"/>
      <c r="C40" s="446"/>
      <c r="D40" s="447"/>
      <c r="E40" s="448"/>
      <c r="F40" s="447"/>
      <c r="G40" s="448"/>
      <c r="H40" s="447"/>
      <c r="I40" s="448"/>
      <c r="J40" s="447"/>
      <c r="K40" s="448"/>
      <c r="L40" s="447"/>
      <c r="M40" s="448"/>
      <c r="N40" s="447"/>
      <c r="O40" s="448"/>
      <c r="P40" s="449"/>
      <c r="Q40" s="450"/>
      <c r="R40" s="445"/>
      <c r="S40" s="446"/>
      <c r="T40" s="447"/>
      <c r="U40" s="448"/>
      <c r="V40" s="447"/>
      <c r="W40" s="448"/>
      <c r="X40" s="447"/>
      <c r="Y40" s="448"/>
      <c r="Z40" s="447"/>
      <c r="AA40" s="448"/>
      <c r="AB40" s="447"/>
      <c r="AC40" s="448"/>
      <c r="AD40" s="447"/>
      <c r="AE40" s="448"/>
      <c r="AF40" s="449"/>
      <c r="AG40" s="450"/>
      <c r="AH40" s="445"/>
      <c r="AI40" s="446"/>
      <c r="AJ40" s="447"/>
      <c r="AK40" s="448"/>
      <c r="AL40" s="447"/>
      <c r="AM40" s="448"/>
      <c r="AN40" s="447"/>
      <c r="AO40" s="448"/>
      <c r="AP40" s="447"/>
      <c r="AQ40" s="448"/>
      <c r="AR40" s="447"/>
      <c r="AS40" s="448"/>
      <c r="AT40" s="447"/>
      <c r="AU40" s="448"/>
      <c r="AV40" s="449"/>
      <c r="AW40" s="450"/>
      <c r="AX40" s="445"/>
      <c r="AY40" s="446"/>
      <c r="AZ40" s="447"/>
      <c r="BA40" s="448"/>
      <c r="BB40" s="447"/>
      <c r="BC40" s="448"/>
      <c r="BD40" s="447"/>
      <c r="BE40" s="448"/>
      <c r="BF40" s="447"/>
      <c r="BG40" s="448"/>
      <c r="BH40" s="447"/>
      <c r="BI40" s="448"/>
      <c r="BJ40" s="447"/>
      <c r="BK40" s="448"/>
      <c r="BL40" s="449"/>
      <c r="BM40" s="450"/>
      <c r="BN40" s="445"/>
      <c r="BO40" s="446"/>
      <c r="BP40" s="447"/>
      <c r="BQ40" s="448"/>
      <c r="BR40" s="447"/>
      <c r="BS40" s="448"/>
      <c r="BT40" s="447"/>
      <c r="BU40" s="448"/>
      <c r="BV40" s="447"/>
      <c r="BW40" s="448"/>
      <c r="BX40" s="447"/>
      <c r="BY40" s="448"/>
      <c r="BZ40" s="447"/>
      <c r="CA40" s="448"/>
      <c r="CB40" s="586"/>
    </row>
    <row r="41" spans="1:80" s="4" customFormat="1" ht="17.100000000000001" customHeight="1">
      <c r="A41" s="407" t="s">
        <v>75</v>
      </c>
      <c r="B41" s="85"/>
      <c r="C41" s="122"/>
      <c r="D41" s="161"/>
      <c r="E41" s="142"/>
      <c r="F41" s="160"/>
      <c r="G41" s="84"/>
      <c r="H41" s="160"/>
      <c r="I41" s="84"/>
      <c r="J41" s="160"/>
      <c r="K41" s="84"/>
      <c r="L41" s="160"/>
      <c r="M41" s="84"/>
      <c r="N41" s="220"/>
      <c r="O41" s="89"/>
      <c r="P41" s="55"/>
      <c r="Q41" s="258"/>
      <c r="R41" s="85"/>
      <c r="S41" s="122"/>
      <c r="T41" s="161"/>
      <c r="U41" s="142"/>
      <c r="V41" s="160"/>
      <c r="W41" s="84"/>
      <c r="X41" s="160"/>
      <c r="Y41" s="84"/>
      <c r="Z41" s="160"/>
      <c r="AA41" s="84"/>
      <c r="AB41" s="160"/>
      <c r="AC41" s="84"/>
      <c r="AD41" s="220"/>
      <c r="AE41" s="89"/>
      <c r="AF41" s="55"/>
      <c r="AG41" s="258"/>
      <c r="AH41" s="85"/>
      <c r="AI41" s="122"/>
      <c r="AJ41" s="161"/>
      <c r="AK41" s="142"/>
      <c r="AL41" s="160"/>
      <c r="AM41" s="84"/>
      <c r="AN41" s="160"/>
      <c r="AO41" s="84"/>
      <c r="AP41" s="160"/>
      <c r="AQ41" s="84"/>
      <c r="AR41" s="160"/>
      <c r="AS41" s="84"/>
      <c r="AT41" s="220"/>
      <c r="AU41" s="89"/>
      <c r="AV41" s="55"/>
      <c r="AW41" s="258"/>
      <c r="AX41" s="85"/>
      <c r="AY41" s="122"/>
      <c r="AZ41" s="161"/>
      <c r="BA41" s="142"/>
      <c r="BB41" s="160"/>
      <c r="BC41" s="84"/>
      <c r="BD41" s="160"/>
      <c r="BE41" s="84"/>
      <c r="BF41" s="160"/>
      <c r="BG41" s="84"/>
      <c r="BH41" s="160"/>
      <c r="BI41" s="84"/>
      <c r="BJ41" s="220"/>
      <c r="BK41" s="89"/>
      <c r="BL41" s="55"/>
      <c r="BM41" s="258"/>
      <c r="BN41" s="85"/>
      <c r="BO41" s="122"/>
      <c r="BP41" s="161"/>
      <c r="BQ41" s="142"/>
      <c r="BR41" s="160"/>
      <c r="BS41" s="84"/>
      <c r="BT41" s="160"/>
      <c r="BU41" s="84"/>
      <c r="BV41" s="160"/>
      <c r="BW41" s="84"/>
      <c r="BX41" s="160"/>
      <c r="BY41" s="84"/>
      <c r="BZ41" s="220"/>
      <c r="CA41" s="89"/>
      <c r="CB41" s="587"/>
    </row>
    <row r="42" spans="1:80" s="4" customFormat="1" ht="17.100000000000001" customHeight="1">
      <c r="A42" s="407" t="s">
        <v>76</v>
      </c>
      <c r="B42" s="86"/>
      <c r="C42" s="123"/>
      <c r="D42" s="162"/>
      <c r="E42" s="87"/>
      <c r="F42" s="162"/>
      <c r="G42" s="87"/>
      <c r="H42" s="162"/>
      <c r="I42" s="87"/>
      <c r="J42" s="160"/>
      <c r="K42" s="87"/>
      <c r="L42" s="160"/>
      <c r="M42" s="84"/>
      <c r="N42" s="162"/>
      <c r="O42" s="87"/>
      <c r="P42" s="242"/>
      <c r="Q42" s="257"/>
      <c r="R42" s="86"/>
      <c r="S42" s="123"/>
      <c r="T42" s="162"/>
      <c r="U42" s="87"/>
      <c r="V42" s="162"/>
      <c r="W42" s="87"/>
      <c r="X42" s="162"/>
      <c r="Y42" s="87"/>
      <c r="Z42" s="160"/>
      <c r="AA42" s="87"/>
      <c r="AB42" s="160"/>
      <c r="AC42" s="84"/>
      <c r="AD42" s="162"/>
      <c r="AE42" s="87"/>
      <c r="AF42" s="242"/>
      <c r="AG42" s="257"/>
      <c r="AH42" s="86"/>
      <c r="AI42" s="123"/>
      <c r="AJ42" s="162"/>
      <c r="AK42" s="87"/>
      <c r="AL42" s="162"/>
      <c r="AM42" s="87"/>
      <c r="AN42" s="162"/>
      <c r="AO42" s="87"/>
      <c r="AP42" s="160"/>
      <c r="AQ42" s="87"/>
      <c r="AR42" s="160"/>
      <c r="AS42" s="84"/>
      <c r="AT42" s="162"/>
      <c r="AU42" s="87"/>
      <c r="AV42" s="242"/>
      <c r="AW42" s="257"/>
      <c r="AX42" s="86"/>
      <c r="AY42" s="123"/>
      <c r="AZ42" s="162"/>
      <c r="BA42" s="87"/>
      <c r="BB42" s="162"/>
      <c r="BC42" s="87"/>
      <c r="BD42" s="162"/>
      <c r="BE42" s="87"/>
      <c r="BF42" s="160"/>
      <c r="BG42" s="87"/>
      <c r="BH42" s="160"/>
      <c r="BI42" s="84"/>
      <c r="BJ42" s="162"/>
      <c r="BK42" s="87"/>
      <c r="BL42" s="242"/>
      <c r="BM42" s="257"/>
      <c r="BN42" s="86"/>
      <c r="BO42" s="123"/>
      <c r="BP42" s="162"/>
      <c r="BQ42" s="87"/>
      <c r="BR42" s="162"/>
      <c r="BS42" s="87"/>
      <c r="BT42" s="162"/>
      <c r="BU42" s="87"/>
      <c r="BV42" s="160"/>
      <c r="BW42" s="87"/>
      <c r="BX42" s="160"/>
      <c r="BY42" s="84"/>
      <c r="BZ42" s="162"/>
      <c r="CA42" s="87"/>
      <c r="CB42" s="588"/>
    </row>
    <row r="43" spans="1:80" s="4" customFormat="1" ht="17.100000000000001" customHeight="1">
      <c r="A43" s="407" t="s">
        <v>77</v>
      </c>
      <c r="B43" s="88"/>
      <c r="C43" s="124"/>
      <c r="D43" s="161"/>
      <c r="E43" s="143"/>
      <c r="F43" s="162"/>
      <c r="G43" s="87"/>
      <c r="H43" s="184"/>
      <c r="I43" s="87"/>
      <c r="J43" s="160"/>
      <c r="K43" s="87"/>
      <c r="L43" s="160"/>
      <c r="M43" s="84"/>
      <c r="N43" s="220"/>
      <c r="O43" s="89"/>
      <c r="P43" s="55"/>
      <c r="Q43" s="258"/>
      <c r="R43" s="88"/>
      <c r="S43" s="124"/>
      <c r="T43" s="161"/>
      <c r="U43" s="143"/>
      <c r="V43" s="162"/>
      <c r="W43" s="87"/>
      <c r="X43" s="184"/>
      <c r="Y43" s="87"/>
      <c r="Z43" s="160"/>
      <c r="AA43" s="87"/>
      <c r="AB43" s="160"/>
      <c r="AC43" s="84"/>
      <c r="AD43" s="220"/>
      <c r="AE43" s="89"/>
      <c r="AF43" s="55"/>
      <c r="AG43" s="258"/>
      <c r="AH43" s="88"/>
      <c r="AI43" s="124"/>
      <c r="AJ43" s="161"/>
      <c r="AK43" s="143"/>
      <c r="AL43" s="162"/>
      <c r="AM43" s="87"/>
      <c r="AN43" s="184"/>
      <c r="AO43" s="87"/>
      <c r="AP43" s="160"/>
      <c r="AQ43" s="87"/>
      <c r="AR43" s="160"/>
      <c r="AS43" s="84"/>
      <c r="AT43" s="220"/>
      <c r="AU43" s="89"/>
      <c r="AV43" s="55"/>
      <c r="AW43" s="258"/>
      <c r="AX43" s="88"/>
      <c r="AY43" s="124"/>
      <c r="AZ43" s="161"/>
      <c r="BA43" s="143"/>
      <c r="BB43" s="162"/>
      <c r="BC43" s="87"/>
      <c r="BD43" s="184"/>
      <c r="BE43" s="87"/>
      <c r="BF43" s="160"/>
      <c r="BG43" s="87"/>
      <c r="BH43" s="160"/>
      <c r="BI43" s="84"/>
      <c r="BJ43" s="220"/>
      <c r="BK43" s="89"/>
      <c r="BL43" s="55"/>
      <c r="BM43" s="258"/>
      <c r="BN43" s="88"/>
      <c r="BO43" s="124"/>
      <c r="BP43" s="161"/>
      <c r="BQ43" s="143"/>
      <c r="BR43" s="162"/>
      <c r="BS43" s="87"/>
      <c r="BT43" s="184"/>
      <c r="BU43" s="87"/>
      <c r="BV43" s="160"/>
      <c r="BW43" s="87"/>
      <c r="BX43" s="160"/>
      <c r="BY43" s="84"/>
      <c r="BZ43" s="220"/>
      <c r="CA43" s="89"/>
      <c r="CB43" s="587"/>
    </row>
    <row r="44" spans="1:80" s="4" customFormat="1" ht="17.100000000000001" customHeight="1">
      <c r="A44" s="407" t="s">
        <v>78</v>
      </c>
      <c r="B44" s="88"/>
      <c r="C44" s="124"/>
      <c r="D44" s="161"/>
      <c r="E44" s="143"/>
      <c r="F44" s="162"/>
      <c r="G44" s="87"/>
      <c r="H44" s="162"/>
      <c r="I44" s="87"/>
      <c r="J44" s="160"/>
      <c r="K44" s="87"/>
      <c r="L44" s="160"/>
      <c r="M44" s="84"/>
      <c r="N44" s="220"/>
      <c r="O44" s="89"/>
      <c r="P44" s="55"/>
      <c r="Q44" s="258"/>
      <c r="R44" s="88"/>
      <c r="S44" s="124"/>
      <c r="T44" s="161"/>
      <c r="U44" s="143"/>
      <c r="V44" s="162"/>
      <c r="W44" s="87"/>
      <c r="X44" s="162"/>
      <c r="Y44" s="87"/>
      <c r="Z44" s="160"/>
      <c r="AA44" s="87"/>
      <c r="AB44" s="160"/>
      <c r="AC44" s="84"/>
      <c r="AD44" s="220"/>
      <c r="AE44" s="89"/>
      <c r="AF44" s="55"/>
      <c r="AG44" s="258"/>
      <c r="AH44" s="88"/>
      <c r="AI44" s="124"/>
      <c r="AJ44" s="161"/>
      <c r="AK44" s="143"/>
      <c r="AL44" s="162"/>
      <c r="AM44" s="87"/>
      <c r="AN44" s="162"/>
      <c r="AO44" s="87"/>
      <c r="AP44" s="160"/>
      <c r="AQ44" s="87"/>
      <c r="AR44" s="160"/>
      <c r="AS44" s="84"/>
      <c r="AT44" s="220"/>
      <c r="AU44" s="89"/>
      <c r="AV44" s="55"/>
      <c r="AW44" s="258"/>
      <c r="AX44" s="88"/>
      <c r="AY44" s="124"/>
      <c r="AZ44" s="161"/>
      <c r="BA44" s="143"/>
      <c r="BB44" s="162"/>
      <c r="BC44" s="87"/>
      <c r="BD44" s="162"/>
      <c r="BE44" s="87"/>
      <c r="BF44" s="160"/>
      <c r="BG44" s="87"/>
      <c r="BH44" s="160"/>
      <c r="BI44" s="84"/>
      <c r="BJ44" s="220"/>
      <c r="BK44" s="89"/>
      <c r="BL44" s="55"/>
      <c r="BM44" s="258"/>
      <c r="BN44" s="88"/>
      <c r="BO44" s="124"/>
      <c r="BP44" s="161"/>
      <c r="BQ44" s="143"/>
      <c r="BR44" s="162"/>
      <c r="BS44" s="87"/>
      <c r="BT44" s="162"/>
      <c r="BU44" s="87"/>
      <c r="BV44" s="160"/>
      <c r="BW44" s="87"/>
      <c r="BX44" s="160"/>
      <c r="BY44" s="84"/>
      <c r="BZ44" s="220"/>
      <c r="CA44" s="89"/>
      <c r="CB44" s="587"/>
    </row>
    <row r="45" spans="1:80" s="4" customFormat="1" ht="17.100000000000001" customHeight="1">
      <c r="A45" s="408" t="s">
        <v>79</v>
      </c>
      <c r="B45" s="85"/>
      <c r="C45" s="122"/>
      <c r="D45" s="161"/>
      <c r="E45" s="143"/>
      <c r="F45" s="162"/>
      <c r="G45" s="87"/>
      <c r="H45" s="162"/>
      <c r="I45" s="87"/>
      <c r="J45" s="160"/>
      <c r="K45" s="87"/>
      <c r="L45" s="160"/>
      <c r="M45" s="84"/>
      <c r="N45" s="220"/>
      <c r="O45" s="89"/>
      <c r="P45" s="55"/>
      <c r="Q45" s="258"/>
      <c r="R45" s="85"/>
      <c r="S45" s="122"/>
      <c r="T45" s="161"/>
      <c r="U45" s="143"/>
      <c r="V45" s="162"/>
      <c r="W45" s="87"/>
      <c r="X45" s="162"/>
      <c r="Y45" s="87"/>
      <c r="Z45" s="160"/>
      <c r="AA45" s="87"/>
      <c r="AB45" s="160"/>
      <c r="AC45" s="84"/>
      <c r="AD45" s="220"/>
      <c r="AE45" s="89"/>
      <c r="AF45" s="55"/>
      <c r="AG45" s="258"/>
      <c r="AH45" s="85"/>
      <c r="AI45" s="122"/>
      <c r="AJ45" s="161"/>
      <c r="AK45" s="143"/>
      <c r="AL45" s="162"/>
      <c r="AM45" s="87"/>
      <c r="AN45" s="162"/>
      <c r="AO45" s="87"/>
      <c r="AP45" s="160"/>
      <c r="AQ45" s="87"/>
      <c r="AR45" s="160"/>
      <c r="AS45" s="84"/>
      <c r="AT45" s="220"/>
      <c r="AU45" s="89"/>
      <c r="AV45" s="55"/>
      <c r="AW45" s="258"/>
      <c r="AX45" s="85"/>
      <c r="AY45" s="122"/>
      <c r="AZ45" s="161"/>
      <c r="BA45" s="143"/>
      <c r="BB45" s="162"/>
      <c r="BC45" s="87"/>
      <c r="BD45" s="162"/>
      <c r="BE45" s="87"/>
      <c r="BF45" s="160"/>
      <c r="BG45" s="87"/>
      <c r="BH45" s="160"/>
      <c r="BI45" s="84"/>
      <c r="BJ45" s="220"/>
      <c r="BK45" s="89"/>
      <c r="BL45" s="55"/>
      <c r="BM45" s="258"/>
      <c r="BN45" s="85"/>
      <c r="BO45" s="122"/>
      <c r="BP45" s="161"/>
      <c r="BQ45" s="143"/>
      <c r="BR45" s="162"/>
      <c r="BS45" s="87"/>
      <c r="BT45" s="162"/>
      <c r="BU45" s="87"/>
      <c r="BV45" s="160"/>
      <c r="BW45" s="87"/>
      <c r="BX45" s="160"/>
      <c r="BY45" s="84"/>
      <c r="BZ45" s="220"/>
      <c r="CA45" s="89"/>
      <c r="CB45" s="587"/>
    </row>
    <row r="46" spans="1:80" s="4" customFormat="1" ht="17.100000000000001" customHeight="1">
      <c r="A46" s="408" t="s">
        <v>80</v>
      </c>
      <c r="B46" s="88"/>
      <c r="C46" s="124"/>
      <c r="D46" s="161"/>
      <c r="E46" s="143"/>
      <c r="F46" s="162"/>
      <c r="G46" s="87"/>
      <c r="H46" s="162"/>
      <c r="I46" s="87"/>
      <c r="J46" s="160"/>
      <c r="K46" s="87"/>
      <c r="L46" s="160"/>
      <c r="M46" s="84"/>
      <c r="N46" s="220"/>
      <c r="O46" s="89"/>
      <c r="P46" s="55"/>
      <c r="Q46" s="258"/>
      <c r="R46" s="88"/>
      <c r="S46" s="124"/>
      <c r="T46" s="161"/>
      <c r="U46" s="143"/>
      <c r="V46" s="162"/>
      <c r="W46" s="87"/>
      <c r="X46" s="162"/>
      <c r="Y46" s="87"/>
      <c r="Z46" s="160"/>
      <c r="AA46" s="87"/>
      <c r="AB46" s="160"/>
      <c r="AC46" s="84"/>
      <c r="AD46" s="220"/>
      <c r="AE46" s="89"/>
      <c r="AF46" s="55"/>
      <c r="AG46" s="258"/>
      <c r="AH46" s="88"/>
      <c r="AI46" s="124"/>
      <c r="AJ46" s="161"/>
      <c r="AK46" s="143"/>
      <c r="AL46" s="162"/>
      <c r="AM46" s="87"/>
      <c r="AN46" s="162"/>
      <c r="AO46" s="87"/>
      <c r="AP46" s="160"/>
      <c r="AQ46" s="87"/>
      <c r="AR46" s="160"/>
      <c r="AS46" s="84"/>
      <c r="AT46" s="220"/>
      <c r="AU46" s="89"/>
      <c r="AV46" s="55"/>
      <c r="AW46" s="258"/>
      <c r="AX46" s="88"/>
      <c r="AY46" s="124"/>
      <c r="AZ46" s="161"/>
      <c r="BA46" s="143"/>
      <c r="BB46" s="162"/>
      <c r="BC46" s="87"/>
      <c r="BD46" s="162"/>
      <c r="BE46" s="87"/>
      <c r="BF46" s="160"/>
      <c r="BG46" s="87"/>
      <c r="BH46" s="160"/>
      <c r="BI46" s="84"/>
      <c r="BJ46" s="220"/>
      <c r="BK46" s="89"/>
      <c r="BL46" s="55"/>
      <c r="BM46" s="258"/>
      <c r="BN46" s="88"/>
      <c r="BO46" s="124"/>
      <c r="BP46" s="161"/>
      <c r="BQ46" s="143"/>
      <c r="BR46" s="162"/>
      <c r="BS46" s="87"/>
      <c r="BT46" s="162"/>
      <c r="BU46" s="87"/>
      <c r="BV46" s="160"/>
      <c r="BW46" s="87"/>
      <c r="BX46" s="160"/>
      <c r="BY46" s="84"/>
      <c r="BZ46" s="220"/>
      <c r="CA46" s="89"/>
      <c r="CB46" s="587"/>
    </row>
    <row r="47" spans="1:80" s="4" customFormat="1" ht="17.100000000000001" customHeight="1">
      <c r="A47" s="408" t="s">
        <v>81</v>
      </c>
      <c r="B47" s="88"/>
      <c r="C47" s="124"/>
      <c r="D47" s="161"/>
      <c r="E47" s="143"/>
      <c r="F47" s="162"/>
      <c r="G47" s="87"/>
      <c r="H47" s="162"/>
      <c r="I47" s="87"/>
      <c r="J47" s="160"/>
      <c r="K47" s="87"/>
      <c r="L47" s="160"/>
      <c r="M47" s="84"/>
      <c r="N47" s="220"/>
      <c r="O47" s="89"/>
      <c r="P47" s="55"/>
      <c r="Q47" s="258"/>
      <c r="R47" s="88"/>
      <c r="S47" s="124"/>
      <c r="T47" s="161"/>
      <c r="U47" s="143"/>
      <c r="V47" s="162"/>
      <c r="W47" s="87"/>
      <c r="X47" s="162"/>
      <c r="Y47" s="87"/>
      <c r="Z47" s="160"/>
      <c r="AA47" s="87"/>
      <c r="AB47" s="160"/>
      <c r="AC47" s="84"/>
      <c r="AD47" s="220"/>
      <c r="AE47" s="89"/>
      <c r="AF47" s="55"/>
      <c r="AG47" s="258"/>
      <c r="AH47" s="88"/>
      <c r="AI47" s="124"/>
      <c r="AJ47" s="161"/>
      <c r="AK47" s="143"/>
      <c r="AL47" s="162"/>
      <c r="AM47" s="87"/>
      <c r="AN47" s="162"/>
      <c r="AO47" s="87"/>
      <c r="AP47" s="160"/>
      <c r="AQ47" s="87"/>
      <c r="AR47" s="160"/>
      <c r="AS47" s="84"/>
      <c r="AT47" s="220"/>
      <c r="AU47" s="89"/>
      <c r="AV47" s="55"/>
      <c r="AW47" s="258"/>
      <c r="AX47" s="88"/>
      <c r="AY47" s="124"/>
      <c r="AZ47" s="161"/>
      <c r="BA47" s="143"/>
      <c r="BB47" s="162"/>
      <c r="BC47" s="87"/>
      <c r="BD47" s="162"/>
      <c r="BE47" s="87"/>
      <c r="BF47" s="160"/>
      <c r="BG47" s="87"/>
      <c r="BH47" s="160"/>
      <c r="BI47" s="84"/>
      <c r="BJ47" s="220"/>
      <c r="BK47" s="89"/>
      <c r="BL47" s="55"/>
      <c r="BM47" s="258"/>
      <c r="BN47" s="88"/>
      <c r="BO47" s="124"/>
      <c r="BP47" s="161"/>
      <c r="BQ47" s="143"/>
      <c r="BR47" s="162"/>
      <c r="BS47" s="87"/>
      <c r="BT47" s="162"/>
      <c r="BU47" s="87"/>
      <c r="BV47" s="160"/>
      <c r="BW47" s="87"/>
      <c r="BX47" s="160"/>
      <c r="BY47" s="84"/>
      <c r="BZ47" s="220"/>
      <c r="CA47" s="89"/>
      <c r="CB47" s="587"/>
    </row>
    <row r="48" spans="1:80" s="4" customFormat="1" ht="17.100000000000001" customHeight="1">
      <c r="A48" s="408" t="s">
        <v>82</v>
      </c>
      <c r="B48" s="88"/>
      <c r="C48" s="124"/>
      <c r="D48" s="161"/>
      <c r="E48" s="143"/>
      <c r="F48" s="162"/>
      <c r="G48" s="87"/>
      <c r="H48" s="162"/>
      <c r="I48" s="87"/>
      <c r="J48" s="160"/>
      <c r="K48" s="87"/>
      <c r="L48" s="160"/>
      <c r="M48" s="84"/>
      <c r="N48" s="220"/>
      <c r="O48" s="89"/>
      <c r="P48" s="55"/>
      <c r="Q48" s="258"/>
      <c r="R48" s="88"/>
      <c r="S48" s="124"/>
      <c r="T48" s="161"/>
      <c r="U48" s="143"/>
      <c r="V48" s="162"/>
      <c r="W48" s="87"/>
      <c r="X48" s="162"/>
      <c r="Y48" s="87"/>
      <c r="Z48" s="160"/>
      <c r="AA48" s="87"/>
      <c r="AB48" s="160"/>
      <c r="AC48" s="84"/>
      <c r="AD48" s="220"/>
      <c r="AE48" s="89"/>
      <c r="AF48" s="55"/>
      <c r="AG48" s="258"/>
      <c r="AH48" s="88"/>
      <c r="AI48" s="124"/>
      <c r="AJ48" s="161"/>
      <c r="AK48" s="143"/>
      <c r="AL48" s="162"/>
      <c r="AM48" s="87"/>
      <c r="AN48" s="162"/>
      <c r="AO48" s="87"/>
      <c r="AP48" s="160"/>
      <c r="AQ48" s="87"/>
      <c r="AR48" s="160"/>
      <c r="AS48" s="84"/>
      <c r="AT48" s="220"/>
      <c r="AU48" s="89"/>
      <c r="AV48" s="55"/>
      <c r="AW48" s="258"/>
      <c r="AX48" s="88"/>
      <c r="AY48" s="124"/>
      <c r="AZ48" s="161"/>
      <c r="BA48" s="143"/>
      <c r="BB48" s="162"/>
      <c r="BC48" s="87"/>
      <c r="BD48" s="162"/>
      <c r="BE48" s="87"/>
      <c r="BF48" s="160"/>
      <c r="BG48" s="87"/>
      <c r="BH48" s="160"/>
      <c r="BI48" s="84"/>
      <c r="BJ48" s="220"/>
      <c r="BK48" s="89"/>
      <c r="BL48" s="55"/>
      <c r="BM48" s="258"/>
      <c r="BN48" s="88"/>
      <c r="BO48" s="124"/>
      <c r="BP48" s="161"/>
      <c r="BQ48" s="143"/>
      <c r="BR48" s="162"/>
      <c r="BS48" s="87"/>
      <c r="BT48" s="162"/>
      <c r="BU48" s="87"/>
      <c r="BV48" s="160"/>
      <c r="BW48" s="87"/>
      <c r="BX48" s="160"/>
      <c r="BY48" s="84"/>
      <c r="BZ48" s="220"/>
      <c r="CA48" s="89"/>
      <c r="CB48" s="587"/>
    </row>
    <row r="49" spans="1:80" s="4" customFormat="1" ht="17.100000000000001" customHeight="1">
      <c r="A49" s="407" t="s">
        <v>83</v>
      </c>
      <c r="B49" s="88"/>
      <c r="C49" s="124"/>
      <c r="D49" s="161"/>
      <c r="E49" s="143"/>
      <c r="F49" s="162"/>
      <c r="G49" s="87"/>
      <c r="H49" s="162"/>
      <c r="I49" s="87"/>
      <c r="J49" s="160"/>
      <c r="K49" s="87"/>
      <c r="L49" s="160"/>
      <c r="M49" s="84"/>
      <c r="N49" s="220"/>
      <c r="O49" s="89"/>
      <c r="P49" s="55"/>
      <c r="Q49" s="258"/>
      <c r="R49" s="88"/>
      <c r="S49" s="124"/>
      <c r="T49" s="161"/>
      <c r="U49" s="143"/>
      <c r="V49" s="162"/>
      <c r="W49" s="87"/>
      <c r="X49" s="162"/>
      <c r="Y49" s="87"/>
      <c r="Z49" s="160"/>
      <c r="AA49" s="87"/>
      <c r="AB49" s="160"/>
      <c r="AC49" s="84"/>
      <c r="AD49" s="220"/>
      <c r="AE49" s="89"/>
      <c r="AF49" s="55"/>
      <c r="AG49" s="258"/>
      <c r="AH49" s="88"/>
      <c r="AI49" s="124"/>
      <c r="AJ49" s="161"/>
      <c r="AK49" s="143"/>
      <c r="AL49" s="162"/>
      <c r="AM49" s="87"/>
      <c r="AN49" s="162"/>
      <c r="AO49" s="87"/>
      <c r="AP49" s="160"/>
      <c r="AQ49" s="87"/>
      <c r="AR49" s="160"/>
      <c r="AS49" s="84"/>
      <c r="AT49" s="220"/>
      <c r="AU49" s="89"/>
      <c r="AV49" s="55"/>
      <c r="AW49" s="258"/>
      <c r="AX49" s="88"/>
      <c r="AY49" s="124"/>
      <c r="AZ49" s="161"/>
      <c r="BA49" s="143"/>
      <c r="BB49" s="162"/>
      <c r="BC49" s="87"/>
      <c r="BD49" s="162"/>
      <c r="BE49" s="87"/>
      <c r="BF49" s="160"/>
      <c r="BG49" s="87"/>
      <c r="BH49" s="160"/>
      <c r="BI49" s="84"/>
      <c r="BJ49" s="220"/>
      <c r="BK49" s="89"/>
      <c r="BL49" s="55"/>
      <c r="BM49" s="258"/>
      <c r="BN49" s="88"/>
      <c r="BO49" s="124"/>
      <c r="BP49" s="161"/>
      <c r="BQ49" s="143"/>
      <c r="BR49" s="162"/>
      <c r="BS49" s="87"/>
      <c r="BT49" s="162"/>
      <c r="BU49" s="87"/>
      <c r="BV49" s="160"/>
      <c r="BW49" s="87"/>
      <c r="BX49" s="160"/>
      <c r="BY49" s="84"/>
      <c r="BZ49" s="220"/>
      <c r="CA49" s="89"/>
      <c r="CB49" s="587"/>
    </row>
    <row r="50" spans="1:80" s="4" customFormat="1" ht="17.100000000000001" customHeight="1">
      <c r="A50" s="409" t="s">
        <v>84</v>
      </c>
      <c r="B50" s="88"/>
      <c r="C50" s="124"/>
      <c r="D50" s="161"/>
      <c r="E50" s="143"/>
      <c r="F50" s="162"/>
      <c r="G50" s="87"/>
      <c r="H50" s="162"/>
      <c r="I50" s="87"/>
      <c r="J50" s="160"/>
      <c r="K50" s="87"/>
      <c r="L50" s="160"/>
      <c r="M50" s="84"/>
      <c r="N50" s="220"/>
      <c r="O50" s="89"/>
      <c r="P50" s="55"/>
      <c r="Q50" s="258"/>
      <c r="R50" s="88"/>
      <c r="S50" s="124"/>
      <c r="T50" s="161"/>
      <c r="U50" s="143"/>
      <c r="V50" s="162"/>
      <c r="W50" s="87"/>
      <c r="X50" s="162"/>
      <c r="Y50" s="87"/>
      <c r="Z50" s="160"/>
      <c r="AA50" s="87"/>
      <c r="AB50" s="160"/>
      <c r="AC50" s="84"/>
      <c r="AD50" s="220"/>
      <c r="AE50" s="89"/>
      <c r="AF50" s="55"/>
      <c r="AG50" s="258"/>
      <c r="AH50" s="88"/>
      <c r="AI50" s="124"/>
      <c r="AJ50" s="161"/>
      <c r="AK50" s="143"/>
      <c r="AL50" s="162"/>
      <c r="AM50" s="87"/>
      <c r="AN50" s="162"/>
      <c r="AO50" s="87"/>
      <c r="AP50" s="160"/>
      <c r="AQ50" s="87"/>
      <c r="AR50" s="160"/>
      <c r="AS50" s="84"/>
      <c r="AT50" s="220"/>
      <c r="AU50" s="89"/>
      <c r="AV50" s="55"/>
      <c r="AW50" s="258"/>
      <c r="AX50" s="88"/>
      <c r="AY50" s="124"/>
      <c r="AZ50" s="161"/>
      <c r="BA50" s="143"/>
      <c r="BB50" s="162"/>
      <c r="BC50" s="87"/>
      <c r="BD50" s="162"/>
      <c r="BE50" s="87"/>
      <c r="BF50" s="160"/>
      <c r="BG50" s="87"/>
      <c r="BH50" s="160"/>
      <c r="BI50" s="84"/>
      <c r="BJ50" s="220"/>
      <c r="BK50" s="89"/>
      <c r="BL50" s="55"/>
      <c r="BM50" s="258"/>
      <c r="BN50" s="88"/>
      <c r="BO50" s="124"/>
      <c r="BP50" s="161"/>
      <c r="BQ50" s="143"/>
      <c r="BR50" s="162"/>
      <c r="BS50" s="87"/>
      <c r="BT50" s="162"/>
      <c r="BU50" s="87"/>
      <c r="BV50" s="160"/>
      <c r="BW50" s="87"/>
      <c r="BX50" s="160"/>
      <c r="BY50" s="84"/>
      <c r="BZ50" s="220"/>
      <c r="CA50" s="89"/>
      <c r="CB50" s="587"/>
    </row>
    <row r="51" spans="1:80" s="4" customFormat="1" ht="17.100000000000001" customHeight="1">
      <c r="A51" s="407" t="s">
        <v>85</v>
      </c>
      <c r="B51" s="88"/>
      <c r="C51" s="124"/>
      <c r="D51" s="161"/>
      <c r="E51" s="143"/>
      <c r="F51" s="162"/>
      <c r="G51" s="87"/>
      <c r="H51" s="162"/>
      <c r="I51" s="87"/>
      <c r="J51" s="160"/>
      <c r="K51" s="87"/>
      <c r="L51" s="160"/>
      <c r="M51" s="84"/>
      <c r="N51" s="220"/>
      <c r="O51" s="89"/>
      <c r="P51" s="55"/>
      <c r="Q51" s="258"/>
      <c r="R51" s="88"/>
      <c r="S51" s="124"/>
      <c r="T51" s="161"/>
      <c r="U51" s="143"/>
      <c r="V51" s="162"/>
      <c r="W51" s="87"/>
      <c r="X51" s="162"/>
      <c r="Y51" s="87"/>
      <c r="Z51" s="160"/>
      <c r="AA51" s="87"/>
      <c r="AB51" s="160"/>
      <c r="AC51" s="84"/>
      <c r="AD51" s="220"/>
      <c r="AE51" s="89"/>
      <c r="AF51" s="55"/>
      <c r="AG51" s="258"/>
      <c r="AH51" s="88"/>
      <c r="AI51" s="124"/>
      <c r="AJ51" s="161"/>
      <c r="AK51" s="143"/>
      <c r="AL51" s="162"/>
      <c r="AM51" s="87"/>
      <c r="AN51" s="162"/>
      <c r="AO51" s="87"/>
      <c r="AP51" s="160"/>
      <c r="AQ51" s="87"/>
      <c r="AR51" s="160"/>
      <c r="AS51" s="84"/>
      <c r="AT51" s="220"/>
      <c r="AU51" s="89"/>
      <c r="AV51" s="55"/>
      <c r="AW51" s="258"/>
      <c r="AX51" s="88"/>
      <c r="AY51" s="124"/>
      <c r="AZ51" s="161"/>
      <c r="BA51" s="143"/>
      <c r="BB51" s="162"/>
      <c r="BC51" s="87"/>
      <c r="BD51" s="162"/>
      <c r="BE51" s="87"/>
      <c r="BF51" s="160"/>
      <c r="BG51" s="87"/>
      <c r="BH51" s="160"/>
      <c r="BI51" s="84"/>
      <c r="BJ51" s="220"/>
      <c r="BK51" s="89"/>
      <c r="BL51" s="55"/>
      <c r="BM51" s="258"/>
      <c r="BN51" s="88"/>
      <c r="BO51" s="124"/>
      <c r="BP51" s="161"/>
      <c r="BQ51" s="143"/>
      <c r="BR51" s="162"/>
      <c r="BS51" s="87"/>
      <c r="BT51" s="162"/>
      <c r="BU51" s="87"/>
      <c r="BV51" s="160"/>
      <c r="BW51" s="87"/>
      <c r="BX51" s="160"/>
      <c r="BY51" s="84"/>
      <c r="BZ51" s="220"/>
      <c r="CA51" s="89"/>
      <c r="CB51" s="587"/>
    </row>
    <row r="52" spans="1:80" s="4" customFormat="1" ht="17.100000000000001" customHeight="1">
      <c r="A52" s="410" t="s">
        <v>86</v>
      </c>
      <c r="B52" s="86"/>
      <c r="C52" s="123"/>
      <c r="D52" s="162"/>
      <c r="E52" s="87"/>
      <c r="F52" s="162"/>
      <c r="G52" s="87"/>
      <c r="H52" s="162"/>
      <c r="I52" s="87"/>
      <c r="J52" s="160"/>
      <c r="K52" s="87"/>
      <c r="L52" s="160"/>
      <c r="M52" s="84"/>
      <c r="N52" s="160"/>
      <c r="O52" s="84"/>
      <c r="P52" s="58"/>
      <c r="Q52" s="257"/>
      <c r="R52" s="86"/>
      <c r="S52" s="123"/>
      <c r="T52" s="162"/>
      <c r="U52" s="87"/>
      <c r="V52" s="162"/>
      <c r="W52" s="87"/>
      <c r="X52" s="162"/>
      <c r="Y52" s="87"/>
      <c r="Z52" s="160"/>
      <c r="AA52" s="87"/>
      <c r="AB52" s="160"/>
      <c r="AC52" s="84"/>
      <c r="AD52" s="160"/>
      <c r="AE52" s="84"/>
      <c r="AF52" s="58"/>
      <c r="AG52" s="257"/>
      <c r="AH52" s="86"/>
      <c r="AI52" s="123"/>
      <c r="AJ52" s="162"/>
      <c r="AK52" s="87"/>
      <c r="AL52" s="162"/>
      <c r="AM52" s="87"/>
      <c r="AN52" s="162"/>
      <c r="AO52" s="87"/>
      <c r="AP52" s="160"/>
      <c r="AQ52" s="87"/>
      <c r="AR52" s="160"/>
      <c r="AS52" s="84"/>
      <c r="AT52" s="160"/>
      <c r="AU52" s="84"/>
      <c r="AV52" s="58"/>
      <c r="AW52" s="257"/>
      <c r="AX52" s="86"/>
      <c r="AY52" s="123"/>
      <c r="AZ52" s="162"/>
      <c r="BA52" s="87"/>
      <c r="BB52" s="162"/>
      <c r="BC52" s="87"/>
      <c r="BD52" s="162"/>
      <c r="BE52" s="87"/>
      <c r="BF52" s="160"/>
      <c r="BG52" s="87"/>
      <c r="BH52" s="160"/>
      <c r="BI52" s="84"/>
      <c r="BJ52" s="160"/>
      <c r="BK52" s="84"/>
      <c r="BL52" s="58"/>
      <c r="BM52" s="257"/>
      <c r="BN52" s="86"/>
      <c r="BO52" s="123"/>
      <c r="BP52" s="162"/>
      <c r="BQ52" s="87"/>
      <c r="BR52" s="162"/>
      <c r="BS52" s="87"/>
      <c r="BT52" s="162"/>
      <c r="BU52" s="87"/>
      <c r="BV52" s="160"/>
      <c r="BW52" s="87"/>
      <c r="BX52" s="160"/>
      <c r="BY52" s="84"/>
      <c r="BZ52" s="160"/>
      <c r="CA52" s="84"/>
      <c r="CB52" s="589"/>
    </row>
    <row r="53" spans="1:80" s="4" customFormat="1" ht="17.100000000000001" customHeight="1">
      <c r="A53" s="407" t="s">
        <v>87</v>
      </c>
      <c r="B53" s="88"/>
      <c r="C53" s="124"/>
      <c r="D53" s="161"/>
      <c r="E53" s="143"/>
      <c r="F53" s="162"/>
      <c r="G53" s="87"/>
      <c r="H53" s="184"/>
      <c r="I53" s="87"/>
      <c r="J53" s="160"/>
      <c r="K53" s="87"/>
      <c r="L53" s="160"/>
      <c r="M53" s="84"/>
      <c r="N53" s="220"/>
      <c r="O53" s="89"/>
      <c r="P53" s="55"/>
      <c r="Q53" s="258"/>
      <c r="R53" s="88"/>
      <c r="S53" s="124"/>
      <c r="T53" s="161"/>
      <c r="U53" s="143"/>
      <c r="V53" s="162"/>
      <c r="W53" s="87"/>
      <c r="X53" s="184"/>
      <c r="Y53" s="87"/>
      <c r="Z53" s="160"/>
      <c r="AA53" s="87"/>
      <c r="AB53" s="160"/>
      <c r="AC53" s="84"/>
      <c r="AD53" s="220"/>
      <c r="AE53" s="89"/>
      <c r="AF53" s="55"/>
      <c r="AG53" s="258"/>
      <c r="AH53" s="88"/>
      <c r="AI53" s="124"/>
      <c r="AJ53" s="161"/>
      <c r="AK53" s="143"/>
      <c r="AL53" s="162"/>
      <c r="AM53" s="87"/>
      <c r="AN53" s="184"/>
      <c r="AO53" s="87"/>
      <c r="AP53" s="160"/>
      <c r="AQ53" s="87"/>
      <c r="AR53" s="160"/>
      <c r="AS53" s="84"/>
      <c r="AT53" s="220"/>
      <c r="AU53" s="89"/>
      <c r="AV53" s="55"/>
      <c r="AW53" s="258"/>
      <c r="AX53" s="88"/>
      <c r="AY53" s="124"/>
      <c r="AZ53" s="161"/>
      <c r="BA53" s="143"/>
      <c r="BB53" s="162"/>
      <c r="BC53" s="87"/>
      <c r="BD53" s="184"/>
      <c r="BE53" s="87"/>
      <c r="BF53" s="160"/>
      <c r="BG53" s="87"/>
      <c r="BH53" s="160"/>
      <c r="BI53" s="84"/>
      <c r="BJ53" s="220"/>
      <c r="BK53" s="89"/>
      <c r="BL53" s="55"/>
      <c r="BM53" s="258"/>
      <c r="BN53" s="88"/>
      <c r="BO53" s="124"/>
      <c r="BP53" s="161"/>
      <c r="BQ53" s="143"/>
      <c r="BR53" s="162"/>
      <c r="BS53" s="87"/>
      <c r="BT53" s="184"/>
      <c r="BU53" s="87"/>
      <c r="BV53" s="160"/>
      <c r="BW53" s="87"/>
      <c r="BX53" s="160"/>
      <c r="BY53" s="84"/>
      <c r="BZ53" s="220"/>
      <c r="CA53" s="89"/>
      <c r="CB53" s="587"/>
    </row>
    <row r="54" spans="1:80" s="4" customFormat="1" ht="17.100000000000001" customHeight="1">
      <c r="A54" s="409" t="s">
        <v>88</v>
      </c>
      <c r="B54" s="88"/>
      <c r="C54" s="124"/>
      <c r="D54" s="161"/>
      <c r="E54" s="143"/>
      <c r="F54" s="162"/>
      <c r="G54" s="87"/>
      <c r="H54" s="162"/>
      <c r="I54" s="87"/>
      <c r="J54" s="160"/>
      <c r="K54" s="87"/>
      <c r="L54" s="160"/>
      <c r="M54" s="84"/>
      <c r="N54" s="220"/>
      <c r="O54" s="89"/>
      <c r="P54" s="55"/>
      <c r="Q54" s="258"/>
      <c r="R54" s="88"/>
      <c r="S54" s="124"/>
      <c r="T54" s="161"/>
      <c r="U54" s="143"/>
      <c r="V54" s="162"/>
      <c r="W54" s="87"/>
      <c r="X54" s="162"/>
      <c r="Y54" s="87"/>
      <c r="Z54" s="160"/>
      <c r="AA54" s="87"/>
      <c r="AB54" s="160"/>
      <c r="AC54" s="84"/>
      <c r="AD54" s="220"/>
      <c r="AE54" s="89"/>
      <c r="AF54" s="55"/>
      <c r="AG54" s="258"/>
      <c r="AH54" s="88"/>
      <c r="AI54" s="124"/>
      <c r="AJ54" s="161"/>
      <c r="AK54" s="143"/>
      <c r="AL54" s="162"/>
      <c r="AM54" s="87"/>
      <c r="AN54" s="162"/>
      <c r="AO54" s="87"/>
      <c r="AP54" s="160"/>
      <c r="AQ54" s="87"/>
      <c r="AR54" s="160"/>
      <c r="AS54" s="84"/>
      <c r="AT54" s="220"/>
      <c r="AU54" s="89"/>
      <c r="AV54" s="55"/>
      <c r="AW54" s="258"/>
      <c r="AX54" s="88"/>
      <c r="AY54" s="124"/>
      <c r="AZ54" s="161"/>
      <c r="BA54" s="143"/>
      <c r="BB54" s="162"/>
      <c r="BC54" s="87"/>
      <c r="BD54" s="162"/>
      <c r="BE54" s="87"/>
      <c r="BF54" s="160"/>
      <c r="BG54" s="87"/>
      <c r="BH54" s="160"/>
      <c r="BI54" s="84"/>
      <c r="BJ54" s="220"/>
      <c r="BK54" s="89"/>
      <c r="BL54" s="55"/>
      <c r="BM54" s="258"/>
      <c r="BN54" s="88"/>
      <c r="BO54" s="124"/>
      <c r="BP54" s="161"/>
      <c r="BQ54" s="143"/>
      <c r="BR54" s="162"/>
      <c r="BS54" s="87"/>
      <c r="BT54" s="162"/>
      <c r="BU54" s="87"/>
      <c r="BV54" s="160"/>
      <c r="BW54" s="87"/>
      <c r="BX54" s="160"/>
      <c r="BY54" s="84"/>
      <c r="BZ54" s="220"/>
      <c r="CA54" s="89"/>
      <c r="CB54" s="587"/>
    </row>
    <row r="55" spans="1:80" s="4" customFormat="1" ht="17.100000000000001" customHeight="1">
      <c r="A55" s="407" t="s">
        <v>89</v>
      </c>
      <c r="B55" s="90"/>
      <c r="C55" s="125"/>
      <c r="D55" s="163"/>
      <c r="E55" s="144"/>
      <c r="F55" s="175"/>
      <c r="G55" s="176"/>
      <c r="H55" s="175"/>
      <c r="I55" s="176"/>
      <c r="J55" s="189"/>
      <c r="K55" s="176"/>
      <c r="L55" s="189"/>
      <c r="M55" s="198"/>
      <c r="N55" s="221"/>
      <c r="O55" s="91"/>
      <c r="P55" s="56"/>
      <c r="Q55" s="245"/>
      <c r="R55" s="90"/>
      <c r="S55" s="125"/>
      <c r="T55" s="163"/>
      <c r="U55" s="144"/>
      <c r="V55" s="175"/>
      <c r="W55" s="176"/>
      <c r="X55" s="175"/>
      <c r="Y55" s="176"/>
      <c r="Z55" s="189"/>
      <c r="AA55" s="176"/>
      <c r="AB55" s="189"/>
      <c r="AC55" s="198"/>
      <c r="AD55" s="221"/>
      <c r="AE55" s="91"/>
      <c r="AF55" s="56"/>
      <c r="AG55" s="245"/>
      <c r="AH55" s="90"/>
      <c r="AI55" s="125"/>
      <c r="AJ55" s="163"/>
      <c r="AK55" s="144"/>
      <c r="AL55" s="175"/>
      <c r="AM55" s="176"/>
      <c r="AN55" s="175"/>
      <c r="AO55" s="176"/>
      <c r="AP55" s="189"/>
      <c r="AQ55" s="176"/>
      <c r="AR55" s="189"/>
      <c r="AS55" s="198"/>
      <c r="AT55" s="221"/>
      <c r="AU55" s="91"/>
      <c r="AV55" s="56"/>
      <c r="AW55" s="245"/>
      <c r="AX55" s="90"/>
      <c r="AY55" s="125"/>
      <c r="AZ55" s="163"/>
      <c r="BA55" s="144"/>
      <c r="BB55" s="175"/>
      <c r="BC55" s="176"/>
      <c r="BD55" s="175"/>
      <c r="BE55" s="176"/>
      <c r="BF55" s="189"/>
      <c r="BG55" s="176"/>
      <c r="BH55" s="189"/>
      <c r="BI55" s="198"/>
      <c r="BJ55" s="221"/>
      <c r="BK55" s="91"/>
      <c r="BL55" s="56"/>
      <c r="BM55" s="245"/>
      <c r="BN55" s="90"/>
      <c r="BO55" s="125"/>
      <c r="BP55" s="163"/>
      <c r="BQ55" s="144"/>
      <c r="BR55" s="175"/>
      <c r="BS55" s="176"/>
      <c r="BT55" s="175"/>
      <c r="BU55" s="176"/>
      <c r="BV55" s="189"/>
      <c r="BW55" s="176"/>
      <c r="BX55" s="189"/>
      <c r="BY55" s="198"/>
      <c r="BZ55" s="221"/>
      <c r="CA55" s="91"/>
      <c r="CB55" s="590"/>
    </row>
    <row r="56" spans="1:80" s="4" customFormat="1" ht="17.100000000000001" customHeight="1">
      <c r="A56" s="407" t="s">
        <v>90</v>
      </c>
      <c r="B56" s="92"/>
      <c r="C56" s="126"/>
      <c r="D56" s="164"/>
      <c r="E56" s="142"/>
      <c r="F56" s="160"/>
      <c r="G56" s="84"/>
      <c r="H56" s="160"/>
      <c r="I56" s="84"/>
      <c r="J56" s="160"/>
      <c r="K56" s="84"/>
      <c r="L56" s="160"/>
      <c r="M56" s="84"/>
      <c r="N56" s="174"/>
      <c r="O56" s="93"/>
      <c r="P56" s="54"/>
      <c r="Q56" s="258"/>
      <c r="R56" s="92"/>
      <c r="S56" s="126"/>
      <c r="T56" s="164"/>
      <c r="U56" s="142"/>
      <c r="V56" s="160"/>
      <c r="W56" s="84"/>
      <c r="X56" s="160"/>
      <c r="Y56" s="84"/>
      <c r="Z56" s="160"/>
      <c r="AA56" s="84"/>
      <c r="AB56" s="160"/>
      <c r="AC56" s="84"/>
      <c r="AD56" s="174"/>
      <c r="AE56" s="93"/>
      <c r="AF56" s="54"/>
      <c r="AG56" s="258"/>
      <c r="AH56" s="92"/>
      <c r="AI56" s="126"/>
      <c r="AJ56" s="164"/>
      <c r="AK56" s="142"/>
      <c r="AL56" s="160"/>
      <c r="AM56" s="84"/>
      <c r="AN56" s="160"/>
      <c r="AO56" s="84"/>
      <c r="AP56" s="160"/>
      <c r="AQ56" s="84"/>
      <c r="AR56" s="160"/>
      <c r="AS56" s="84"/>
      <c r="AT56" s="174"/>
      <c r="AU56" s="93"/>
      <c r="AV56" s="54"/>
      <c r="AW56" s="258"/>
      <c r="AX56" s="92"/>
      <c r="AY56" s="126"/>
      <c r="AZ56" s="164"/>
      <c r="BA56" s="142"/>
      <c r="BB56" s="160"/>
      <c r="BC56" s="84"/>
      <c r="BD56" s="160"/>
      <c r="BE56" s="84"/>
      <c r="BF56" s="160"/>
      <c r="BG56" s="84"/>
      <c r="BH56" s="160"/>
      <c r="BI56" s="84"/>
      <c r="BJ56" s="174"/>
      <c r="BK56" s="93"/>
      <c r="BL56" s="54"/>
      <c r="BM56" s="258"/>
      <c r="BN56" s="92"/>
      <c r="BO56" s="126"/>
      <c r="BP56" s="164"/>
      <c r="BQ56" s="142"/>
      <c r="BR56" s="160"/>
      <c r="BS56" s="84"/>
      <c r="BT56" s="160"/>
      <c r="BU56" s="84"/>
      <c r="BV56" s="160"/>
      <c r="BW56" s="84"/>
      <c r="BX56" s="160"/>
      <c r="BY56" s="84"/>
      <c r="BZ56" s="174"/>
      <c r="CA56" s="93"/>
      <c r="CB56" s="584"/>
    </row>
    <row r="57" spans="1:80" s="4" customFormat="1" ht="17.100000000000001" customHeight="1">
      <c r="A57" s="407" t="s">
        <v>91</v>
      </c>
      <c r="B57" s="86"/>
      <c r="C57" s="123"/>
      <c r="D57" s="162"/>
      <c r="E57" s="87"/>
      <c r="F57" s="162"/>
      <c r="G57" s="87"/>
      <c r="H57" s="162"/>
      <c r="I57" s="87"/>
      <c r="J57" s="160"/>
      <c r="K57" s="87"/>
      <c r="L57" s="160"/>
      <c r="M57" s="84"/>
      <c r="N57" s="162"/>
      <c r="O57" s="87"/>
      <c r="P57" s="242"/>
      <c r="Q57" s="257"/>
      <c r="R57" s="86"/>
      <c r="S57" s="123"/>
      <c r="T57" s="162"/>
      <c r="U57" s="87"/>
      <c r="V57" s="162"/>
      <c r="W57" s="87"/>
      <c r="X57" s="162"/>
      <c r="Y57" s="87"/>
      <c r="Z57" s="160"/>
      <c r="AA57" s="87"/>
      <c r="AB57" s="160"/>
      <c r="AC57" s="84"/>
      <c r="AD57" s="162"/>
      <c r="AE57" s="87"/>
      <c r="AF57" s="242"/>
      <c r="AG57" s="257"/>
      <c r="AH57" s="86"/>
      <c r="AI57" s="123"/>
      <c r="AJ57" s="162"/>
      <c r="AK57" s="87"/>
      <c r="AL57" s="162"/>
      <c r="AM57" s="87"/>
      <c r="AN57" s="162"/>
      <c r="AO57" s="87"/>
      <c r="AP57" s="160"/>
      <c r="AQ57" s="87"/>
      <c r="AR57" s="160"/>
      <c r="AS57" s="84"/>
      <c r="AT57" s="162"/>
      <c r="AU57" s="87"/>
      <c r="AV57" s="242"/>
      <c r="AW57" s="257"/>
      <c r="AX57" s="86"/>
      <c r="AY57" s="123"/>
      <c r="AZ57" s="162"/>
      <c r="BA57" s="87"/>
      <c r="BB57" s="162"/>
      <c r="BC57" s="87"/>
      <c r="BD57" s="162"/>
      <c r="BE57" s="87"/>
      <c r="BF57" s="160"/>
      <c r="BG57" s="87"/>
      <c r="BH57" s="160"/>
      <c r="BI57" s="84"/>
      <c r="BJ57" s="162"/>
      <c r="BK57" s="87"/>
      <c r="BL57" s="242"/>
      <c r="BM57" s="257"/>
      <c r="BN57" s="86"/>
      <c r="BO57" s="123"/>
      <c r="BP57" s="162"/>
      <c r="BQ57" s="87"/>
      <c r="BR57" s="162"/>
      <c r="BS57" s="87"/>
      <c r="BT57" s="162"/>
      <c r="BU57" s="87"/>
      <c r="BV57" s="160"/>
      <c r="BW57" s="87"/>
      <c r="BX57" s="160"/>
      <c r="BY57" s="84"/>
      <c r="BZ57" s="162"/>
      <c r="CA57" s="87"/>
      <c r="CB57" s="588"/>
    </row>
    <row r="58" spans="1:80" s="4" customFormat="1" ht="17.100000000000001" customHeight="1">
      <c r="A58" s="410" t="s">
        <v>92</v>
      </c>
      <c r="B58" s="86"/>
      <c r="C58" s="123"/>
      <c r="D58" s="162"/>
      <c r="E58" s="87"/>
      <c r="F58" s="162"/>
      <c r="G58" s="87"/>
      <c r="H58" s="162"/>
      <c r="I58" s="87"/>
      <c r="J58" s="160"/>
      <c r="K58" s="87"/>
      <c r="L58" s="160"/>
      <c r="M58" s="84"/>
      <c r="N58" s="162"/>
      <c r="O58" s="87"/>
      <c r="P58" s="242"/>
      <c r="Q58" s="257"/>
      <c r="R58" s="86"/>
      <c r="S58" s="123"/>
      <c r="T58" s="162"/>
      <c r="U58" s="87"/>
      <c r="V58" s="162"/>
      <c r="W58" s="87"/>
      <c r="X58" s="162"/>
      <c r="Y58" s="87"/>
      <c r="Z58" s="160"/>
      <c r="AA58" s="87"/>
      <c r="AB58" s="160"/>
      <c r="AC58" s="84"/>
      <c r="AD58" s="162"/>
      <c r="AE58" s="87"/>
      <c r="AF58" s="242"/>
      <c r="AG58" s="257"/>
      <c r="AH58" s="86"/>
      <c r="AI58" s="123"/>
      <c r="AJ58" s="162"/>
      <c r="AK58" s="87"/>
      <c r="AL58" s="162"/>
      <c r="AM58" s="87"/>
      <c r="AN58" s="162"/>
      <c r="AO58" s="87"/>
      <c r="AP58" s="160"/>
      <c r="AQ58" s="87"/>
      <c r="AR58" s="160"/>
      <c r="AS58" s="84"/>
      <c r="AT58" s="162"/>
      <c r="AU58" s="87"/>
      <c r="AV58" s="242"/>
      <c r="AW58" s="257"/>
      <c r="AX58" s="86"/>
      <c r="AY58" s="123"/>
      <c r="AZ58" s="162"/>
      <c r="BA58" s="87"/>
      <c r="BB58" s="162"/>
      <c r="BC58" s="87"/>
      <c r="BD58" s="162"/>
      <c r="BE58" s="87"/>
      <c r="BF58" s="160"/>
      <c r="BG58" s="87"/>
      <c r="BH58" s="160"/>
      <c r="BI58" s="84"/>
      <c r="BJ58" s="162"/>
      <c r="BK58" s="87"/>
      <c r="BL58" s="242"/>
      <c r="BM58" s="257"/>
      <c r="BN58" s="86"/>
      <c r="BO58" s="123"/>
      <c r="BP58" s="162"/>
      <c r="BQ58" s="87"/>
      <c r="BR58" s="162"/>
      <c r="BS58" s="87"/>
      <c r="BT58" s="162"/>
      <c r="BU58" s="87"/>
      <c r="BV58" s="160"/>
      <c r="BW58" s="87"/>
      <c r="BX58" s="160"/>
      <c r="BY58" s="84"/>
      <c r="BZ58" s="162"/>
      <c r="CA58" s="87"/>
      <c r="CB58" s="588"/>
    </row>
    <row r="59" spans="1:80" s="4" customFormat="1" ht="17.100000000000001" customHeight="1">
      <c r="A59" s="411" t="s">
        <v>93</v>
      </c>
      <c r="B59" s="77"/>
      <c r="C59" s="118"/>
      <c r="D59" s="157"/>
      <c r="E59" s="141"/>
      <c r="F59" s="162"/>
      <c r="G59" s="87"/>
      <c r="H59" s="162"/>
      <c r="I59" s="87"/>
      <c r="J59" s="160"/>
      <c r="K59" s="87"/>
      <c r="L59" s="160"/>
      <c r="M59" s="84"/>
      <c r="N59" s="173"/>
      <c r="O59" s="78"/>
      <c r="P59" s="53"/>
      <c r="Q59" s="258"/>
      <c r="R59" s="77"/>
      <c r="S59" s="118"/>
      <c r="T59" s="157"/>
      <c r="U59" s="141"/>
      <c r="V59" s="162"/>
      <c r="W59" s="87"/>
      <c r="X59" s="162"/>
      <c r="Y59" s="87"/>
      <c r="Z59" s="160"/>
      <c r="AA59" s="87"/>
      <c r="AB59" s="160"/>
      <c r="AC59" s="84"/>
      <c r="AD59" s="173"/>
      <c r="AE59" s="78"/>
      <c r="AF59" s="53"/>
      <c r="AG59" s="258"/>
      <c r="AH59" s="77"/>
      <c r="AI59" s="118"/>
      <c r="AJ59" s="157"/>
      <c r="AK59" s="141"/>
      <c r="AL59" s="162"/>
      <c r="AM59" s="87"/>
      <c r="AN59" s="162"/>
      <c r="AO59" s="87"/>
      <c r="AP59" s="160"/>
      <c r="AQ59" s="87"/>
      <c r="AR59" s="160"/>
      <c r="AS59" s="84"/>
      <c r="AT59" s="173"/>
      <c r="AU59" s="78"/>
      <c r="AV59" s="53"/>
      <c r="AW59" s="258"/>
      <c r="AX59" s="77"/>
      <c r="AY59" s="118"/>
      <c r="AZ59" s="157"/>
      <c r="BA59" s="141"/>
      <c r="BB59" s="162"/>
      <c r="BC59" s="87"/>
      <c r="BD59" s="162"/>
      <c r="BE59" s="87"/>
      <c r="BF59" s="160"/>
      <c r="BG59" s="87"/>
      <c r="BH59" s="160"/>
      <c r="BI59" s="84"/>
      <c r="BJ59" s="173"/>
      <c r="BK59" s="78"/>
      <c r="BL59" s="53"/>
      <c r="BM59" s="258"/>
      <c r="BN59" s="77"/>
      <c r="BO59" s="118"/>
      <c r="BP59" s="157"/>
      <c r="BQ59" s="141"/>
      <c r="BR59" s="162"/>
      <c r="BS59" s="87"/>
      <c r="BT59" s="162"/>
      <c r="BU59" s="87"/>
      <c r="BV59" s="160"/>
      <c r="BW59" s="87"/>
      <c r="BX59" s="160"/>
      <c r="BY59" s="84"/>
      <c r="BZ59" s="173"/>
      <c r="CA59" s="78"/>
      <c r="CB59" s="591"/>
    </row>
    <row r="60" spans="1:80" s="4" customFormat="1" ht="17.100000000000001" customHeight="1">
      <c r="A60" s="412" t="s">
        <v>46</v>
      </c>
      <c r="B60" s="77"/>
      <c r="C60" s="118"/>
      <c r="D60" s="157"/>
      <c r="E60" s="141"/>
      <c r="F60" s="162"/>
      <c r="G60" s="87"/>
      <c r="H60" s="162"/>
      <c r="I60" s="87"/>
      <c r="J60" s="160"/>
      <c r="K60" s="87"/>
      <c r="L60" s="160"/>
      <c r="M60" s="84"/>
      <c r="N60" s="173"/>
      <c r="O60" s="78"/>
      <c r="P60" s="53"/>
      <c r="Q60" s="258"/>
      <c r="R60" s="77"/>
      <c r="S60" s="118"/>
      <c r="T60" s="157"/>
      <c r="U60" s="141"/>
      <c r="V60" s="162"/>
      <c r="W60" s="87"/>
      <c r="X60" s="162"/>
      <c r="Y60" s="87"/>
      <c r="Z60" s="160"/>
      <c r="AA60" s="87"/>
      <c r="AB60" s="160"/>
      <c r="AC60" s="84"/>
      <c r="AD60" s="173"/>
      <c r="AE60" s="78"/>
      <c r="AF60" s="53"/>
      <c r="AG60" s="258"/>
      <c r="AH60" s="77"/>
      <c r="AI60" s="118"/>
      <c r="AJ60" s="157"/>
      <c r="AK60" s="141"/>
      <c r="AL60" s="162"/>
      <c r="AM60" s="87"/>
      <c r="AN60" s="162"/>
      <c r="AO60" s="87"/>
      <c r="AP60" s="160"/>
      <c r="AQ60" s="87"/>
      <c r="AR60" s="160"/>
      <c r="AS60" s="84"/>
      <c r="AT60" s="173"/>
      <c r="AU60" s="78"/>
      <c r="AV60" s="53"/>
      <c r="AW60" s="258"/>
      <c r="AX60" s="77"/>
      <c r="AY60" s="118"/>
      <c r="AZ60" s="157"/>
      <c r="BA60" s="141"/>
      <c r="BB60" s="162"/>
      <c r="BC60" s="87"/>
      <c r="BD60" s="162"/>
      <c r="BE60" s="87"/>
      <c r="BF60" s="160"/>
      <c r="BG60" s="87"/>
      <c r="BH60" s="160"/>
      <c r="BI60" s="84"/>
      <c r="BJ60" s="173"/>
      <c r="BK60" s="78"/>
      <c r="BL60" s="53"/>
      <c r="BM60" s="258"/>
      <c r="BN60" s="77"/>
      <c r="BO60" s="118"/>
      <c r="BP60" s="157"/>
      <c r="BQ60" s="141"/>
      <c r="BR60" s="162"/>
      <c r="BS60" s="87"/>
      <c r="BT60" s="162"/>
      <c r="BU60" s="87"/>
      <c r="BV60" s="160"/>
      <c r="BW60" s="87"/>
      <c r="BX60" s="160"/>
      <c r="BY60" s="84"/>
      <c r="BZ60" s="173"/>
      <c r="CA60" s="78"/>
      <c r="CB60" s="591"/>
    </row>
    <row r="61" spans="1:80" s="4" customFormat="1" ht="17.100000000000001" customHeight="1">
      <c r="A61" s="412" t="s">
        <v>94</v>
      </c>
      <c r="B61" s="77"/>
      <c r="C61" s="118"/>
      <c r="D61" s="157"/>
      <c r="E61" s="141"/>
      <c r="F61" s="162"/>
      <c r="G61" s="87"/>
      <c r="H61" s="162"/>
      <c r="I61" s="87"/>
      <c r="J61" s="160"/>
      <c r="K61" s="87"/>
      <c r="L61" s="160"/>
      <c r="M61" s="84"/>
      <c r="N61" s="173"/>
      <c r="O61" s="78"/>
      <c r="P61" s="53"/>
      <c r="Q61" s="258"/>
      <c r="R61" s="77"/>
      <c r="S61" s="118"/>
      <c r="T61" s="157"/>
      <c r="U61" s="141"/>
      <c r="V61" s="162"/>
      <c r="W61" s="87"/>
      <c r="X61" s="162"/>
      <c r="Y61" s="87"/>
      <c r="Z61" s="160"/>
      <c r="AA61" s="87"/>
      <c r="AB61" s="160"/>
      <c r="AC61" s="84"/>
      <c r="AD61" s="173"/>
      <c r="AE61" s="78"/>
      <c r="AF61" s="53"/>
      <c r="AG61" s="258"/>
      <c r="AH61" s="77"/>
      <c r="AI61" s="118"/>
      <c r="AJ61" s="157"/>
      <c r="AK61" s="141"/>
      <c r="AL61" s="162"/>
      <c r="AM61" s="87"/>
      <c r="AN61" s="162"/>
      <c r="AO61" s="87"/>
      <c r="AP61" s="160"/>
      <c r="AQ61" s="87"/>
      <c r="AR61" s="160"/>
      <c r="AS61" s="84"/>
      <c r="AT61" s="173"/>
      <c r="AU61" s="78"/>
      <c r="AV61" s="53"/>
      <c r="AW61" s="258"/>
      <c r="AX61" s="77"/>
      <c r="AY61" s="118"/>
      <c r="AZ61" s="157"/>
      <c r="BA61" s="141"/>
      <c r="BB61" s="162"/>
      <c r="BC61" s="87"/>
      <c r="BD61" s="162"/>
      <c r="BE61" s="87"/>
      <c r="BF61" s="160"/>
      <c r="BG61" s="87"/>
      <c r="BH61" s="160"/>
      <c r="BI61" s="84"/>
      <c r="BJ61" s="173"/>
      <c r="BK61" s="78"/>
      <c r="BL61" s="53"/>
      <c r="BM61" s="258"/>
      <c r="BN61" s="77"/>
      <c r="BO61" s="118"/>
      <c r="BP61" s="157"/>
      <c r="BQ61" s="141"/>
      <c r="BR61" s="162"/>
      <c r="BS61" s="87"/>
      <c r="BT61" s="162"/>
      <c r="BU61" s="87"/>
      <c r="BV61" s="160"/>
      <c r="BW61" s="87"/>
      <c r="BX61" s="160"/>
      <c r="BY61" s="84"/>
      <c r="BZ61" s="173"/>
      <c r="CA61" s="78"/>
      <c r="CB61" s="591"/>
    </row>
    <row r="62" spans="1:80" s="4" customFormat="1" ht="17.100000000000001" customHeight="1">
      <c r="A62" s="412" t="s">
        <v>95</v>
      </c>
      <c r="B62" s="77"/>
      <c r="C62" s="118"/>
      <c r="D62" s="157"/>
      <c r="E62" s="141"/>
      <c r="F62" s="162"/>
      <c r="G62" s="87"/>
      <c r="H62" s="162"/>
      <c r="I62" s="87"/>
      <c r="J62" s="160"/>
      <c r="K62" s="87"/>
      <c r="L62" s="160"/>
      <c r="M62" s="84"/>
      <c r="N62" s="173"/>
      <c r="O62" s="78"/>
      <c r="P62" s="53"/>
      <c r="Q62" s="258"/>
      <c r="R62" s="77"/>
      <c r="S62" s="118"/>
      <c r="T62" s="157"/>
      <c r="U62" s="141"/>
      <c r="V62" s="162"/>
      <c r="W62" s="87"/>
      <c r="X62" s="162"/>
      <c r="Y62" s="87"/>
      <c r="Z62" s="160"/>
      <c r="AA62" s="87"/>
      <c r="AB62" s="160"/>
      <c r="AC62" s="84"/>
      <c r="AD62" s="173"/>
      <c r="AE62" s="78"/>
      <c r="AF62" s="53"/>
      <c r="AG62" s="258"/>
      <c r="AH62" s="77"/>
      <c r="AI62" s="118"/>
      <c r="AJ62" s="157"/>
      <c r="AK62" s="141"/>
      <c r="AL62" s="162"/>
      <c r="AM62" s="87"/>
      <c r="AN62" s="162"/>
      <c r="AO62" s="87"/>
      <c r="AP62" s="160"/>
      <c r="AQ62" s="87"/>
      <c r="AR62" s="160"/>
      <c r="AS62" s="84"/>
      <c r="AT62" s="173"/>
      <c r="AU62" s="78"/>
      <c r="AV62" s="53"/>
      <c r="AW62" s="258"/>
      <c r="AX62" s="77"/>
      <c r="AY62" s="118"/>
      <c r="AZ62" s="157"/>
      <c r="BA62" s="141"/>
      <c r="BB62" s="162"/>
      <c r="BC62" s="87"/>
      <c r="BD62" s="162"/>
      <c r="BE62" s="87"/>
      <c r="BF62" s="160"/>
      <c r="BG62" s="87"/>
      <c r="BH62" s="160"/>
      <c r="BI62" s="84"/>
      <c r="BJ62" s="173"/>
      <c r="BK62" s="78"/>
      <c r="BL62" s="53"/>
      <c r="BM62" s="258"/>
      <c r="BN62" s="77"/>
      <c r="BO62" s="118"/>
      <c r="BP62" s="157"/>
      <c r="BQ62" s="141"/>
      <c r="BR62" s="162"/>
      <c r="BS62" s="87"/>
      <c r="BT62" s="162"/>
      <c r="BU62" s="87"/>
      <c r="BV62" s="160"/>
      <c r="BW62" s="87"/>
      <c r="BX62" s="160"/>
      <c r="BY62" s="84"/>
      <c r="BZ62" s="173"/>
      <c r="CA62" s="78"/>
      <c r="CB62" s="591"/>
    </row>
    <row r="63" spans="1:80" s="4" customFormat="1" ht="17.100000000000001" customHeight="1" thickBot="1">
      <c r="A63" s="45" t="s">
        <v>12</v>
      </c>
      <c r="B63" s="94"/>
      <c r="C63" s="127"/>
      <c r="D63" s="16"/>
      <c r="E63" s="74"/>
      <c r="F63" s="177"/>
      <c r="G63" s="95"/>
      <c r="H63" s="16"/>
      <c r="I63" s="95"/>
      <c r="J63" s="170"/>
      <c r="K63" s="95"/>
      <c r="L63" s="170"/>
      <c r="M63" s="103"/>
      <c r="N63" s="177"/>
      <c r="O63" s="95"/>
      <c r="P63" s="57"/>
      <c r="Q63" s="259"/>
      <c r="R63" s="94"/>
      <c r="S63" s="127"/>
      <c r="T63" s="16"/>
      <c r="U63" s="74"/>
      <c r="V63" s="177"/>
      <c r="W63" s="95"/>
      <c r="X63" s="16"/>
      <c r="Y63" s="95"/>
      <c r="Z63" s="171"/>
      <c r="AA63" s="95"/>
      <c r="AB63" s="171"/>
      <c r="AC63" s="199"/>
      <c r="AD63" s="177"/>
      <c r="AE63" s="95"/>
      <c r="AF63" s="57"/>
      <c r="AG63" s="259"/>
      <c r="AH63" s="94"/>
      <c r="AI63" s="127"/>
      <c r="AJ63" s="16"/>
      <c r="AK63" s="74"/>
      <c r="AL63" s="177"/>
      <c r="AM63" s="95"/>
      <c r="AN63" s="16"/>
      <c r="AO63" s="95"/>
      <c r="AP63" s="171"/>
      <c r="AQ63" s="95"/>
      <c r="AR63" s="171"/>
      <c r="AS63" s="199"/>
      <c r="AT63" s="177"/>
      <c r="AU63" s="95"/>
      <c r="AV63" s="57"/>
      <c r="AW63" s="259"/>
      <c r="AX63" s="94"/>
      <c r="AY63" s="127"/>
      <c r="AZ63" s="16"/>
      <c r="BA63" s="74"/>
      <c r="BB63" s="177"/>
      <c r="BC63" s="95"/>
      <c r="BD63" s="16"/>
      <c r="BE63" s="95"/>
      <c r="BF63" s="171"/>
      <c r="BG63" s="95"/>
      <c r="BH63" s="171"/>
      <c r="BI63" s="199"/>
      <c r="BJ63" s="177"/>
      <c r="BK63" s="95"/>
      <c r="BL63" s="57"/>
      <c r="BM63" s="259"/>
      <c r="BN63" s="94"/>
      <c r="BO63" s="127"/>
      <c r="BP63" s="16"/>
      <c r="BQ63" s="74"/>
      <c r="BR63" s="177"/>
      <c r="BS63" s="95"/>
      <c r="BT63" s="16"/>
      <c r="BU63" s="95"/>
      <c r="BV63" s="171"/>
      <c r="BW63" s="95"/>
      <c r="BX63" s="171"/>
      <c r="BY63" s="199"/>
      <c r="BZ63" s="177"/>
      <c r="CA63" s="95"/>
      <c r="CB63" s="579"/>
    </row>
    <row r="64" spans="1:80" s="4" customFormat="1" ht="17.100000000000001" customHeight="1">
      <c r="A64" s="47" t="s">
        <v>13</v>
      </c>
      <c r="B64" s="96"/>
      <c r="C64" s="128"/>
      <c r="D64" s="165"/>
      <c r="E64" s="97"/>
      <c r="F64" s="165"/>
      <c r="G64" s="97"/>
      <c r="H64" s="165"/>
      <c r="I64" s="97"/>
      <c r="J64" s="165"/>
      <c r="K64" s="97"/>
      <c r="L64" s="165"/>
      <c r="M64" s="97"/>
      <c r="N64" s="165"/>
      <c r="O64" s="97"/>
      <c r="P64" s="15"/>
      <c r="Q64" s="260"/>
      <c r="R64" s="96"/>
      <c r="S64" s="128"/>
      <c r="T64" s="165"/>
      <c r="U64" s="97"/>
      <c r="V64" s="165"/>
      <c r="W64" s="97"/>
      <c r="X64" s="165"/>
      <c r="Y64" s="97"/>
      <c r="Z64" s="165"/>
      <c r="AA64" s="97"/>
      <c r="AB64" s="165"/>
      <c r="AC64" s="97"/>
      <c r="AD64" s="165"/>
      <c r="AE64" s="97"/>
      <c r="AF64" s="15"/>
      <c r="AG64" s="260"/>
      <c r="AH64" s="96"/>
      <c r="AI64" s="128"/>
      <c r="AJ64" s="165"/>
      <c r="AK64" s="97"/>
      <c r="AL64" s="165"/>
      <c r="AM64" s="97"/>
      <c r="AN64" s="165"/>
      <c r="AO64" s="97"/>
      <c r="AP64" s="165"/>
      <c r="AQ64" s="97"/>
      <c r="AR64" s="165"/>
      <c r="AS64" s="97"/>
      <c r="AT64" s="165"/>
      <c r="AU64" s="97"/>
      <c r="AV64" s="15"/>
      <c r="AW64" s="260"/>
      <c r="AX64" s="96"/>
      <c r="AY64" s="128"/>
      <c r="AZ64" s="165"/>
      <c r="BA64" s="97"/>
      <c r="BB64" s="165"/>
      <c r="BC64" s="97"/>
      <c r="BD64" s="165"/>
      <c r="BE64" s="97"/>
      <c r="BF64" s="165"/>
      <c r="BG64" s="97"/>
      <c r="BH64" s="165"/>
      <c r="BI64" s="97"/>
      <c r="BJ64" s="165"/>
      <c r="BK64" s="97"/>
      <c r="BL64" s="15"/>
      <c r="BM64" s="260"/>
      <c r="BN64" s="96"/>
      <c r="BO64" s="128"/>
      <c r="BP64" s="165"/>
      <c r="BQ64" s="97"/>
      <c r="BR64" s="165"/>
      <c r="BS64" s="97"/>
      <c r="BT64" s="165"/>
      <c r="BU64" s="97"/>
      <c r="BV64" s="165"/>
      <c r="BW64" s="97"/>
      <c r="BX64" s="165"/>
      <c r="BY64" s="97"/>
      <c r="BZ64" s="165"/>
      <c r="CA64" s="97"/>
      <c r="CB64" s="592"/>
    </row>
    <row r="65" spans="1:80" s="4" customFormat="1" ht="17.100000000000001" customHeight="1">
      <c r="A65" s="33" t="s">
        <v>102</v>
      </c>
      <c r="B65" s="98"/>
      <c r="C65" s="130"/>
      <c r="D65" s="167"/>
      <c r="E65" s="146"/>
      <c r="F65" s="178"/>
      <c r="G65" s="99"/>
      <c r="H65" s="178"/>
      <c r="I65" s="99"/>
      <c r="J65" s="150"/>
      <c r="K65" s="99"/>
      <c r="L65" s="200"/>
      <c r="M65" s="137"/>
      <c r="N65" s="222"/>
      <c r="O65" s="223"/>
      <c r="P65" s="212"/>
      <c r="Q65" s="258"/>
      <c r="R65" s="98"/>
      <c r="S65" s="130"/>
      <c r="T65" s="167"/>
      <c r="U65" s="146"/>
      <c r="V65" s="178"/>
      <c r="W65" s="99"/>
      <c r="X65" s="178"/>
      <c r="Y65" s="99"/>
      <c r="Z65" s="150"/>
      <c r="AA65" s="99"/>
      <c r="AB65" s="200"/>
      <c r="AC65" s="137"/>
      <c r="AD65" s="222"/>
      <c r="AE65" s="223"/>
      <c r="AF65" s="212"/>
      <c r="AG65" s="258"/>
      <c r="AH65" s="98"/>
      <c r="AI65" s="130"/>
      <c r="AJ65" s="167"/>
      <c r="AK65" s="146"/>
      <c r="AL65" s="178"/>
      <c r="AM65" s="99"/>
      <c r="AN65" s="178"/>
      <c r="AO65" s="99"/>
      <c r="AP65" s="150"/>
      <c r="AQ65" s="99"/>
      <c r="AR65" s="200"/>
      <c r="AS65" s="137"/>
      <c r="AT65" s="222"/>
      <c r="AU65" s="223"/>
      <c r="AV65" s="212"/>
      <c r="AW65" s="258"/>
      <c r="AX65" s="98"/>
      <c r="AY65" s="130"/>
      <c r="AZ65" s="167"/>
      <c r="BA65" s="146"/>
      <c r="BB65" s="178"/>
      <c r="BC65" s="99"/>
      <c r="BD65" s="178"/>
      <c r="BE65" s="99"/>
      <c r="BF65" s="150"/>
      <c r="BG65" s="99"/>
      <c r="BH65" s="200"/>
      <c r="BI65" s="137"/>
      <c r="BJ65" s="222"/>
      <c r="BK65" s="223"/>
      <c r="BL65" s="212"/>
      <c r="BM65" s="258"/>
      <c r="BN65" s="98"/>
      <c r="BO65" s="130"/>
      <c r="BP65" s="167"/>
      <c r="BQ65" s="146"/>
      <c r="BR65" s="178"/>
      <c r="BS65" s="99"/>
      <c r="BT65" s="178"/>
      <c r="BU65" s="99"/>
      <c r="BV65" s="150"/>
      <c r="BW65" s="99"/>
      <c r="BX65" s="200"/>
      <c r="BY65" s="137"/>
      <c r="BZ65" s="222"/>
      <c r="CA65" s="223"/>
      <c r="CB65" s="593"/>
    </row>
    <row r="66" spans="1:80" s="4" customFormat="1" ht="17.100000000000001" customHeight="1" thickBot="1">
      <c r="A66" s="38" t="s">
        <v>14</v>
      </c>
      <c r="B66" s="73"/>
      <c r="C66" s="116"/>
      <c r="D66" s="16"/>
      <c r="E66" s="74"/>
      <c r="F66" s="16"/>
      <c r="G66" s="74"/>
      <c r="H66" s="181"/>
      <c r="I66" s="74"/>
      <c r="J66" s="16"/>
      <c r="K66" s="74"/>
      <c r="L66" s="181"/>
      <c r="M66" s="202"/>
      <c r="N66" s="16"/>
      <c r="O66" s="74"/>
      <c r="P66" s="13"/>
      <c r="Q66" s="254"/>
      <c r="R66" s="73"/>
      <c r="S66" s="116"/>
      <c r="T66" s="16"/>
      <c r="U66" s="74"/>
      <c r="V66" s="16"/>
      <c r="W66" s="74"/>
      <c r="X66" s="181"/>
      <c r="Y66" s="74"/>
      <c r="Z66" s="16"/>
      <c r="AA66" s="74"/>
      <c r="AB66" s="181"/>
      <c r="AC66" s="202"/>
      <c r="AD66" s="16"/>
      <c r="AE66" s="74"/>
      <c r="AF66" s="13"/>
      <c r="AG66" s="254"/>
      <c r="AH66" s="73"/>
      <c r="AI66" s="116"/>
      <c r="AJ66" s="16"/>
      <c r="AK66" s="74"/>
      <c r="AL66" s="16"/>
      <c r="AM66" s="74"/>
      <c r="AN66" s="181"/>
      <c r="AO66" s="74"/>
      <c r="AP66" s="16"/>
      <c r="AQ66" s="74"/>
      <c r="AR66" s="181"/>
      <c r="AS66" s="202"/>
      <c r="AT66" s="16"/>
      <c r="AU66" s="74"/>
      <c r="AV66" s="13"/>
      <c r="AW66" s="254"/>
      <c r="AX66" s="73"/>
      <c r="AY66" s="116"/>
      <c r="AZ66" s="16"/>
      <c r="BA66" s="74"/>
      <c r="BB66" s="16"/>
      <c r="BC66" s="74"/>
      <c r="BD66" s="181"/>
      <c r="BE66" s="74"/>
      <c r="BF66" s="16"/>
      <c r="BG66" s="74"/>
      <c r="BH66" s="181"/>
      <c r="BI66" s="202"/>
      <c r="BJ66" s="16"/>
      <c r="BK66" s="74"/>
      <c r="BL66" s="13"/>
      <c r="BM66" s="254"/>
      <c r="BN66" s="73"/>
      <c r="BO66" s="116"/>
      <c r="BP66" s="16"/>
      <c r="BQ66" s="74"/>
      <c r="BR66" s="16"/>
      <c r="BS66" s="74"/>
      <c r="BT66" s="181"/>
      <c r="BU66" s="74"/>
      <c r="BV66" s="16"/>
      <c r="BW66" s="74"/>
      <c r="BX66" s="181"/>
      <c r="BY66" s="202"/>
      <c r="BZ66" s="16"/>
      <c r="CA66" s="74"/>
      <c r="CB66" s="594"/>
    </row>
    <row r="67" spans="1:80" s="4" customFormat="1" ht="17.100000000000001" customHeight="1">
      <c r="A67" s="47" t="s">
        <v>15</v>
      </c>
      <c r="B67" s="100"/>
      <c r="C67" s="131"/>
      <c r="D67" s="168"/>
      <c r="E67" s="101"/>
      <c r="F67" s="168"/>
      <c r="G67" s="101"/>
      <c r="H67" s="168"/>
      <c r="I67" s="101"/>
      <c r="J67" s="168"/>
      <c r="K67" s="101"/>
      <c r="L67" s="168"/>
      <c r="M67" s="101"/>
      <c r="N67" s="168"/>
      <c r="O67" s="101"/>
      <c r="P67" s="17"/>
      <c r="Q67" s="262"/>
      <c r="R67" s="100"/>
      <c r="S67" s="131"/>
      <c r="T67" s="168"/>
      <c r="U67" s="101"/>
      <c r="V67" s="168"/>
      <c r="W67" s="101"/>
      <c r="X67" s="168"/>
      <c r="Y67" s="101"/>
      <c r="Z67" s="168"/>
      <c r="AA67" s="101"/>
      <c r="AB67" s="168"/>
      <c r="AC67" s="101"/>
      <c r="AD67" s="168"/>
      <c r="AE67" s="101"/>
      <c r="AF67" s="17"/>
      <c r="AG67" s="262"/>
      <c r="AH67" s="100"/>
      <c r="AI67" s="131"/>
      <c r="AJ67" s="168"/>
      <c r="AK67" s="101"/>
      <c r="AL67" s="168"/>
      <c r="AM67" s="101"/>
      <c r="AN67" s="168"/>
      <c r="AO67" s="101"/>
      <c r="AP67" s="168"/>
      <c r="AQ67" s="101"/>
      <c r="AR67" s="168"/>
      <c r="AS67" s="101"/>
      <c r="AT67" s="168"/>
      <c r="AU67" s="101"/>
      <c r="AV67" s="17"/>
      <c r="AW67" s="262"/>
      <c r="AX67" s="100"/>
      <c r="AY67" s="131"/>
      <c r="AZ67" s="168"/>
      <c r="BA67" s="101"/>
      <c r="BB67" s="168"/>
      <c r="BC67" s="101"/>
      <c r="BD67" s="168"/>
      <c r="BE67" s="101"/>
      <c r="BF67" s="168"/>
      <c r="BG67" s="101"/>
      <c r="BH67" s="168"/>
      <c r="BI67" s="101"/>
      <c r="BJ67" s="168"/>
      <c r="BK67" s="101"/>
      <c r="BL67" s="17"/>
      <c r="BM67" s="262"/>
      <c r="BN67" s="100"/>
      <c r="BO67" s="131"/>
      <c r="BP67" s="168"/>
      <c r="BQ67" s="101"/>
      <c r="BR67" s="168"/>
      <c r="BS67" s="101"/>
      <c r="BT67" s="168"/>
      <c r="BU67" s="101"/>
      <c r="BV67" s="168"/>
      <c r="BW67" s="101"/>
      <c r="BX67" s="168"/>
      <c r="BY67" s="101"/>
      <c r="BZ67" s="168"/>
      <c r="CA67" s="101"/>
      <c r="CB67" s="595"/>
    </row>
    <row r="68" spans="1:80" s="4" customFormat="1" ht="17.100000000000001" customHeight="1">
      <c r="A68" s="49" t="s">
        <v>16</v>
      </c>
      <c r="B68" s="22"/>
      <c r="C68" s="132"/>
      <c r="D68" s="169"/>
      <c r="E68" s="102"/>
      <c r="F68" s="169"/>
      <c r="G68" s="102"/>
      <c r="H68" s="169"/>
      <c r="I68" s="102"/>
      <c r="J68" s="169"/>
      <c r="K68" s="102"/>
      <c r="L68" s="203"/>
      <c r="M68" s="204"/>
      <c r="N68" s="222"/>
      <c r="O68" s="223"/>
      <c r="P68" s="212"/>
      <c r="Q68" s="258"/>
      <c r="R68" s="22"/>
      <c r="S68" s="132"/>
      <c r="T68" s="169"/>
      <c r="U68" s="102"/>
      <c r="V68" s="169"/>
      <c r="W68" s="102"/>
      <c r="X68" s="169"/>
      <c r="Y68" s="102"/>
      <c r="Z68" s="169"/>
      <c r="AA68" s="102"/>
      <c r="AB68" s="203"/>
      <c r="AC68" s="204"/>
      <c r="AD68" s="222"/>
      <c r="AE68" s="223"/>
      <c r="AF68" s="212"/>
      <c r="AG68" s="258"/>
      <c r="AH68" s="22"/>
      <c r="AI68" s="132"/>
      <c r="AJ68" s="169"/>
      <c r="AK68" s="102"/>
      <c r="AL68" s="169"/>
      <c r="AM68" s="102"/>
      <c r="AN68" s="169"/>
      <c r="AO68" s="102"/>
      <c r="AP68" s="169"/>
      <c r="AQ68" s="102"/>
      <c r="AR68" s="203"/>
      <c r="AS68" s="204"/>
      <c r="AT68" s="222"/>
      <c r="AU68" s="223"/>
      <c r="AV68" s="212"/>
      <c r="AW68" s="258"/>
      <c r="AX68" s="22"/>
      <c r="AY68" s="132"/>
      <c r="AZ68" s="169"/>
      <c r="BA68" s="102"/>
      <c r="BB68" s="169"/>
      <c r="BC68" s="102"/>
      <c r="BD68" s="169"/>
      <c r="BE68" s="102"/>
      <c r="BF68" s="169"/>
      <c r="BG68" s="102"/>
      <c r="BH68" s="203"/>
      <c r="BI68" s="204"/>
      <c r="BJ68" s="222"/>
      <c r="BK68" s="223"/>
      <c r="BL68" s="212"/>
      <c r="BM68" s="258"/>
      <c r="BN68" s="22"/>
      <c r="BO68" s="132"/>
      <c r="BP68" s="169"/>
      <c r="BQ68" s="102"/>
      <c r="BR68" s="169"/>
      <c r="BS68" s="102"/>
      <c r="BT68" s="169"/>
      <c r="BU68" s="102"/>
      <c r="BV68" s="169"/>
      <c r="BW68" s="102"/>
      <c r="BX68" s="203"/>
      <c r="BY68" s="204"/>
      <c r="BZ68" s="222"/>
      <c r="CA68" s="223"/>
      <c r="CB68" s="593"/>
    </row>
    <row r="69" spans="1:80" s="4" customFormat="1" ht="20.25" customHeight="1" thickBot="1">
      <c r="A69" s="38" t="s">
        <v>17</v>
      </c>
      <c r="B69" s="23"/>
      <c r="C69" s="133"/>
      <c r="D69" s="170"/>
      <c r="E69" s="103"/>
      <c r="F69" s="170"/>
      <c r="G69" s="103"/>
      <c r="H69" s="185"/>
      <c r="I69" s="103"/>
      <c r="J69" s="170"/>
      <c r="K69" s="103"/>
      <c r="L69" s="185"/>
      <c r="M69" s="205"/>
      <c r="N69" s="170"/>
      <c r="O69" s="103"/>
      <c r="P69" s="28"/>
      <c r="Q69" s="263"/>
      <c r="R69" s="23"/>
      <c r="S69" s="133"/>
      <c r="T69" s="170"/>
      <c r="U69" s="103"/>
      <c r="V69" s="170"/>
      <c r="W69" s="103"/>
      <c r="X69" s="185"/>
      <c r="Y69" s="103"/>
      <c r="Z69" s="170"/>
      <c r="AA69" s="103"/>
      <c r="AB69" s="185"/>
      <c r="AC69" s="205"/>
      <c r="AD69" s="170"/>
      <c r="AE69" s="103"/>
      <c r="AF69" s="28"/>
      <c r="AG69" s="263"/>
      <c r="AH69" s="23"/>
      <c r="AI69" s="133"/>
      <c r="AJ69" s="170"/>
      <c r="AK69" s="103"/>
      <c r="AL69" s="170"/>
      <c r="AM69" s="103"/>
      <c r="AN69" s="185"/>
      <c r="AO69" s="103"/>
      <c r="AP69" s="170"/>
      <c r="AQ69" s="103"/>
      <c r="AR69" s="185"/>
      <c r="AS69" s="205"/>
      <c r="AT69" s="170"/>
      <c r="AU69" s="103"/>
      <c r="AV69" s="28"/>
      <c r="AW69" s="263"/>
      <c r="AX69" s="23"/>
      <c r="AY69" s="133"/>
      <c r="AZ69" s="170"/>
      <c r="BA69" s="103"/>
      <c r="BB69" s="170"/>
      <c r="BC69" s="103"/>
      <c r="BD69" s="185"/>
      <c r="BE69" s="103"/>
      <c r="BF69" s="170"/>
      <c r="BG69" s="103"/>
      <c r="BH69" s="185"/>
      <c r="BI69" s="205"/>
      <c r="BJ69" s="170"/>
      <c r="BK69" s="103"/>
      <c r="BL69" s="28"/>
      <c r="BM69" s="263"/>
      <c r="BN69" s="23"/>
      <c r="BO69" s="133"/>
      <c r="BP69" s="170"/>
      <c r="BQ69" s="103"/>
      <c r="BR69" s="170"/>
      <c r="BS69" s="103"/>
      <c r="BT69" s="185"/>
      <c r="BU69" s="103"/>
      <c r="BV69" s="170"/>
      <c r="BW69" s="103"/>
      <c r="BX69" s="185"/>
      <c r="BY69" s="205"/>
      <c r="BZ69" s="170"/>
      <c r="CA69" s="103"/>
      <c r="CB69" s="596"/>
    </row>
    <row r="70" spans="1:80" s="4" customFormat="1" ht="20.25" customHeight="1">
      <c r="A70" s="47" t="s">
        <v>19</v>
      </c>
      <c r="B70" s="100"/>
      <c r="C70" s="131"/>
      <c r="D70" s="168"/>
      <c r="E70" s="101"/>
      <c r="F70" s="168"/>
      <c r="G70" s="101"/>
      <c r="H70" s="168"/>
      <c r="I70" s="101"/>
      <c r="J70" s="168"/>
      <c r="K70" s="101"/>
      <c r="L70" s="168"/>
      <c r="M70" s="101"/>
      <c r="N70" s="168"/>
      <c r="O70" s="101"/>
      <c r="P70" s="17"/>
      <c r="Q70" s="262"/>
      <c r="R70" s="100"/>
      <c r="S70" s="131"/>
      <c r="T70" s="168"/>
      <c r="U70" s="101"/>
      <c r="V70" s="168"/>
      <c r="W70" s="101"/>
      <c r="X70" s="168"/>
      <c r="Y70" s="101"/>
      <c r="Z70" s="168"/>
      <c r="AA70" s="101"/>
      <c r="AB70" s="168"/>
      <c r="AC70" s="101"/>
      <c r="AD70" s="168"/>
      <c r="AE70" s="101"/>
      <c r="AF70" s="17"/>
      <c r="AG70" s="262"/>
      <c r="AH70" s="100"/>
      <c r="AI70" s="131"/>
      <c r="AJ70" s="168"/>
      <c r="AK70" s="101"/>
      <c r="AL70" s="168"/>
      <c r="AM70" s="101"/>
      <c r="AN70" s="168"/>
      <c r="AO70" s="101"/>
      <c r="AP70" s="168"/>
      <c r="AQ70" s="101"/>
      <c r="AR70" s="168"/>
      <c r="AS70" s="101"/>
      <c r="AT70" s="168"/>
      <c r="AU70" s="101"/>
      <c r="AV70" s="17"/>
      <c r="AW70" s="262"/>
      <c r="AX70" s="100"/>
      <c r="AY70" s="131"/>
      <c r="AZ70" s="168"/>
      <c r="BA70" s="101"/>
      <c r="BB70" s="168"/>
      <c r="BC70" s="101"/>
      <c r="BD70" s="168"/>
      <c r="BE70" s="101"/>
      <c r="BF70" s="168"/>
      <c r="BG70" s="101"/>
      <c r="BH70" s="168"/>
      <c r="BI70" s="101"/>
      <c r="BJ70" s="168"/>
      <c r="BK70" s="101"/>
      <c r="BL70" s="17"/>
      <c r="BM70" s="262"/>
      <c r="BN70" s="100"/>
      <c r="BO70" s="131"/>
      <c r="BP70" s="168"/>
      <c r="BQ70" s="101"/>
      <c r="BR70" s="168"/>
      <c r="BS70" s="101"/>
      <c r="BT70" s="168"/>
      <c r="BU70" s="101"/>
      <c r="BV70" s="168"/>
      <c r="BW70" s="101"/>
      <c r="BX70" s="168"/>
      <c r="BY70" s="101"/>
      <c r="BZ70" s="168"/>
      <c r="CA70" s="101"/>
      <c r="CB70" s="595"/>
    </row>
    <row r="71" spans="1:80" s="4" customFormat="1" ht="20.25" customHeight="1">
      <c r="A71" s="49" t="s">
        <v>20</v>
      </c>
      <c r="B71" s="24"/>
      <c r="C71" s="134"/>
      <c r="D71" s="29"/>
      <c r="E71" s="104"/>
      <c r="F71" s="29"/>
      <c r="G71" s="104"/>
      <c r="H71" s="29"/>
      <c r="I71" s="104"/>
      <c r="J71" s="29"/>
      <c r="K71" s="104"/>
      <c r="L71" s="29"/>
      <c r="M71" s="104"/>
      <c r="N71" s="29"/>
      <c r="O71" s="104"/>
      <c r="P71" s="52"/>
      <c r="Q71" s="264"/>
      <c r="R71" s="24"/>
      <c r="S71" s="134"/>
      <c r="T71" s="29"/>
      <c r="U71" s="104"/>
      <c r="V71" s="29"/>
      <c r="W71" s="104"/>
      <c r="X71" s="29"/>
      <c r="Y71" s="104"/>
      <c r="Z71" s="29"/>
      <c r="AA71" s="104"/>
      <c r="AB71" s="29"/>
      <c r="AC71" s="104"/>
      <c r="AD71" s="29"/>
      <c r="AE71" s="104"/>
      <c r="AF71" s="52"/>
      <c r="AG71" s="264"/>
      <c r="AH71" s="24"/>
      <c r="AI71" s="134"/>
      <c r="AJ71" s="29"/>
      <c r="AK71" s="104"/>
      <c r="AL71" s="29"/>
      <c r="AM71" s="104"/>
      <c r="AN71" s="29"/>
      <c r="AO71" s="104"/>
      <c r="AP71" s="29"/>
      <c r="AQ71" s="104"/>
      <c r="AR71" s="29"/>
      <c r="AS71" s="104"/>
      <c r="AT71" s="29"/>
      <c r="AU71" s="104"/>
      <c r="AV71" s="52"/>
      <c r="AW71" s="264"/>
      <c r="AX71" s="24"/>
      <c r="AY71" s="134"/>
      <c r="AZ71" s="29"/>
      <c r="BA71" s="104"/>
      <c r="BB71" s="29"/>
      <c r="BC71" s="104"/>
      <c r="BD71" s="29"/>
      <c r="BE71" s="104"/>
      <c r="BF71" s="29"/>
      <c r="BG71" s="104"/>
      <c r="BH71" s="29"/>
      <c r="BI71" s="104"/>
      <c r="BJ71" s="29"/>
      <c r="BK71" s="104"/>
      <c r="BL71" s="52"/>
      <c r="BM71" s="264"/>
      <c r="BN71" s="24"/>
      <c r="BO71" s="134"/>
      <c r="BP71" s="29"/>
      <c r="BQ71" s="104"/>
      <c r="BR71" s="29"/>
      <c r="BS71" s="104"/>
      <c r="BT71" s="29"/>
      <c r="BU71" s="104"/>
      <c r="BV71" s="29"/>
      <c r="BW71" s="104"/>
      <c r="BX71" s="29"/>
      <c r="BY71" s="104"/>
      <c r="BZ71" s="29"/>
      <c r="CA71" s="104"/>
      <c r="CB71" s="398"/>
    </row>
    <row r="72" spans="1:80" s="4" customFormat="1" ht="20.25" customHeight="1" thickBot="1">
      <c r="A72" s="50" t="s">
        <v>21</v>
      </c>
      <c r="B72" s="105"/>
      <c r="C72" s="135"/>
      <c r="D72" s="171"/>
      <c r="E72" s="106"/>
      <c r="F72" s="171"/>
      <c r="G72" s="106"/>
      <c r="H72" s="171"/>
      <c r="I72" s="106"/>
      <c r="J72" s="190"/>
      <c r="K72" s="106"/>
      <c r="L72" s="171"/>
      <c r="M72" s="206"/>
      <c r="N72" s="190"/>
      <c r="O72" s="206"/>
      <c r="P72" s="18"/>
      <c r="Q72" s="265"/>
      <c r="R72" s="105"/>
      <c r="S72" s="135"/>
      <c r="T72" s="171"/>
      <c r="U72" s="106"/>
      <c r="V72" s="171"/>
      <c r="W72" s="106"/>
      <c r="X72" s="171"/>
      <c r="Y72" s="106"/>
      <c r="Z72" s="190"/>
      <c r="AA72" s="106"/>
      <c r="AB72" s="171"/>
      <c r="AC72" s="206"/>
      <c r="AD72" s="190"/>
      <c r="AE72" s="206"/>
      <c r="AF72" s="18"/>
      <c r="AG72" s="265"/>
      <c r="AH72" s="105"/>
      <c r="AI72" s="135"/>
      <c r="AJ72" s="171"/>
      <c r="AK72" s="106"/>
      <c r="AL72" s="171"/>
      <c r="AM72" s="106"/>
      <c r="AN72" s="171"/>
      <c r="AO72" s="106"/>
      <c r="AP72" s="190"/>
      <c r="AQ72" s="106"/>
      <c r="AR72" s="171"/>
      <c r="AS72" s="206"/>
      <c r="AT72" s="190"/>
      <c r="AU72" s="206"/>
      <c r="AV72" s="18"/>
      <c r="AW72" s="265"/>
      <c r="AX72" s="105"/>
      <c r="AY72" s="135"/>
      <c r="AZ72" s="171"/>
      <c r="BA72" s="106"/>
      <c r="BB72" s="171"/>
      <c r="BC72" s="106"/>
      <c r="BD72" s="171"/>
      <c r="BE72" s="106"/>
      <c r="BF72" s="190"/>
      <c r="BG72" s="106"/>
      <c r="BH72" s="171"/>
      <c r="BI72" s="206"/>
      <c r="BJ72" s="190"/>
      <c r="BK72" s="206"/>
      <c r="BL72" s="18"/>
      <c r="BM72" s="265"/>
      <c r="BN72" s="105"/>
      <c r="BO72" s="135"/>
      <c r="BP72" s="171"/>
      <c r="BQ72" s="106"/>
      <c r="BR72" s="171"/>
      <c r="BS72" s="106"/>
      <c r="BT72" s="171"/>
      <c r="BU72" s="106"/>
      <c r="BV72" s="190"/>
      <c r="BW72" s="106"/>
      <c r="BX72" s="171"/>
      <c r="BY72" s="206"/>
      <c r="BZ72" s="190"/>
      <c r="CA72" s="206"/>
      <c r="CB72" s="597"/>
    </row>
    <row r="73" spans="1:80" s="4" customFormat="1" ht="17.100000000000001" customHeight="1">
      <c r="A73" s="267" t="s">
        <v>99</v>
      </c>
      <c r="B73" s="96"/>
      <c r="C73" s="128"/>
      <c r="D73" s="165"/>
      <c r="E73" s="97"/>
      <c r="F73" s="165"/>
      <c r="G73" s="97"/>
      <c r="H73" s="165"/>
      <c r="I73" s="97"/>
      <c r="J73" s="165"/>
      <c r="K73" s="97"/>
      <c r="L73" s="165"/>
      <c r="M73" s="97"/>
      <c r="N73" s="165"/>
      <c r="O73" s="97"/>
      <c r="P73" s="15"/>
      <c r="Q73" s="260"/>
      <c r="R73" s="96"/>
      <c r="S73" s="128"/>
      <c r="T73" s="165"/>
      <c r="U73" s="97"/>
      <c r="V73" s="165"/>
      <c r="W73" s="97"/>
      <c r="X73" s="165"/>
      <c r="Y73" s="97"/>
      <c r="Z73" s="165"/>
      <c r="AA73" s="97"/>
      <c r="AB73" s="165"/>
      <c r="AC73" s="97"/>
      <c r="AD73" s="165"/>
      <c r="AE73" s="97"/>
      <c r="AF73" s="15"/>
      <c r="AG73" s="260"/>
      <c r="AH73" s="96"/>
      <c r="AI73" s="128"/>
      <c r="AJ73" s="165"/>
      <c r="AK73" s="97"/>
      <c r="AL73" s="165"/>
      <c r="AM73" s="97"/>
      <c r="AN73" s="165"/>
      <c r="AO73" s="97"/>
      <c r="AP73" s="165"/>
      <c r="AQ73" s="97"/>
      <c r="AR73" s="165"/>
      <c r="AS73" s="97"/>
      <c r="AT73" s="165"/>
      <c r="AU73" s="97"/>
      <c r="AV73" s="15"/>
      <c r="AW73" s="260"/>
      <c r="AX73" s="96"/>
      <c r="AY73" s="128"/>
      <c r="AZ73" s="165"/>
      <c r="BA73" s="97"/>
      <c r="BB73" s="165"/>
      <c r="BC73" s="97"/>
      <c r="BD73" s="165"/>
      <c r="BE73" s="97"/>
      <c r="BF73" s="165"/>
      <c r="BG73" s="97"/>
      <c r="BH73" s="165"/>
      <c r="BI73" s="97"/>
      <c r="BJ73" s="165"/>
      <c r="BK73" s="97"/>
      <c r="BL73" s="15"/>
      <c r="BM73" s="260"/>
      <c r="BN73" s="96"/>
      <c r="BO73" s="128"/>
      <c r="BP73" s="165"/>
      <c r="BQ73" s="97"/>
      <c r="BR73" s="165"/>
      <c r="BS73" s="97"/>
      <c r="BT73" s="165"/>
      <c r="BU73" s="97"/>
      <c r="BV73" s="165"/>
      <c r="BW73" s="97"/>
      <c r="BX73" s="165"/>
      <c r="BY73" s="97"/>
      <c r="BZ73" s="165"/>
      <c r="CA73" s="97"/>
      <c r="CB73" s="592"/>
    </row>
    <row r="74" spans="1:80" s="4" customFormat="1" ht="17.100000000000001" customHeight="1">
      <c r="A74" s="48" t="s">
        <v>45</v>
      </c>
      <c r="B74" s="98"/>
      <c r="C74" s="129"/>
      <c r="D74" s="166"/>
      <c r="E74" s="145"/>
      <c r="F74" s="178"/>
      <c r="G74" s="99"/>
      <c r="H74" s="167"/>
      <c r="I74" s="99"/>
      <c r="J74" s="178"/>
      <c r="K74" s="99"/>
      <c r="L74" s="178"/>
      <c r="M74" s="99"/>
      <c r="N74" s="178"/>
      <c r="O74" s="99"/>
      <c r="P74" s="21"/>
      <c r="Q74" s="261"/>
      <c r="R74" s="98"/>
      <c r="S74" s="129"/>
      <c r="T74" s="166"/>
      <c r="U74" s="145"/>
      <c r="V74" s="178"/>
      <c r="W74" s="99"/>
      <c r="X74" s="167"/>
      <c r="Y74" s="99"/>
      <c r="Z74" s="178"/>
      <c r="AA74" s="99"/>
      <c r="AB74" s="178"/>
      <c r="AC74" s="99"/>
      <c r="AD74" s="178"/>
      <c r="AE74" s="99"/>
      <c r="AF74" s="21"/>
      <c r="AG74" s="261"/>
      <c r="AH74" s="98"/>
      <c r="AI74" s="129"/>
      <c r="AJ74" s="166"/>
      <c r="AK74" s="145"/>
      <c r="AL74" s="178"/>
      <c r="AM74" s="99"/>
      <c r="AN74" s="167"/>
      <c r="AO74" s="99"/>
      <c r="AP74" s="178"/>
      <c r="AQ74" s="99"/>
      <c r="AR74" s="178"/>
      <c r="AS74" s="99"/>
      <c r="AT74" s="178"/>
      <c r="AU74" s="99"/>
      <c r="AV74" s="21"/>
      <c r="AW74" s="261"/>
      <c r="AX74" s="98"/>
      <c r="AY74" s="129"/>
      <c r="AZ74" s="166"/>
      <c r="BA74" s="145"/>
      <c r="BB74" s="178"/>
      <c r="BC74" s="99"/>
      <c r="BD74" s="167"/>
      <c r="BE74" s="99"/>
      <c r="BF74" s="178"/>
      <c r="BG74" s="99"/>
      <c r="BH74" s="178"/>
      <c r="BI74" s="99"/>
      <c r="BJ74" s="178"/>
      <c r="BK74" s="99"/>
      <c r="BL74" s="21"/>
      <c r="BM74" s="261"/>
      <c r="BN74" s="98"/>
      <c r="BO74" s="129"/>
      <c r="BP74" s="166"/>
      <c r="BQ74" s="145"/>
      <c r="BR74" s="178"/>
      <c r="BS74" s="99"/>
      <c r="BT74" s="167"/>
      <c r="BU74" s="99"/>
      <c r="BV74" s="178"/>
      <c r="BW74" s="99"/>
      <c r="BX74" s="178"/>
      <c r="BY74" s="99"/>
      <c r="BZ74" s="178"/>
      <c r="CA74" s="99"/>
      <c r="CB74" s="598"/>
    </row>
    <row r="75" spans="1:80" s="4" customFormat="1" ht="17.100000000000001" customHeight="1">
      <c r="A75" s="34" t="s">
        <v>100</v>
      </c>
      <c r="B75" s="98"/>
      <c r="C75" s="130"/>
      <c r="D75" s="167"/>
      <c r="E75" s="146"/>
      <c r="F75" s="178"/>
      <c r="G75" s="99"/>
      <c r="H75" s="178"/>
      <c r="I75" s="99"/>
      <c r="J75" s="162"/>
      <c r="K75" s="99"/>
      <c r="L75" s="162"/>
      <c r="M75" s="87"/>
      <c r="N75" s="222"/>
      <c r="O75" s="223"/>
      <c r="P75" s="212"/>
      <c r="Q75" s="258"/>
      <c r="R75" s="98"/>
      <c r="S75" s="130"/>
      <c r="T75" s="167"/>
      <c r="U75" s="146"/>
      <c r="V75" s="178"/>
      <c r="W75" s="99"/>
      <c r="X75" s="178"/>
      <c r="Y75" s="99"/>
      <c r="Z75" s="162"/>
      <c r="AA75" s="99"/>
      <c r="AB75" s="162"/>
      <c r="AC75" s="87"/>
      <c r="AD75" s="222"/>
      <c r="AE75" s="223"/>
      <c r="AF75" s="212"/>
      <c r="AG75" s="258"/>
      <c r="AH75" s="98"/>
      <c r="AI75" s="130"/>
      <c r="AJ75" s="167"/>
      <c r="AK75" s="146"/>
      <c r="AL75" s="178"/>
      <c r="AM75" s="99"/>
      <c r="AN75" s="178"/>
      <c r="AO75" s="99"/>
      <c r="AP75" s="162"/>
      <c r="AQ75" s="99"/>
      <c r="AR75" s="162"/>
      <c r="AS75" s="87"/>
      <c r="AT75" s="222"/>
      <c r="AU75" s="223"/>
      <c r="AV75" s="212"/>
      <c r="AW75" s="258"/>
      <c r="AX75" s="98"/>
      <c r="AY75" s="130"/>
      <c r="AZ75" s="167"/>
      <c r="BA75" s="146"/>
      <c r="BB75" s="178"/>
      <c r="BC75" s="99"/>
      <c r="BD75" s="178"/>
      <c r="BE75" s="99"/>
      <c r="BF75" s="162"/>
      <c r="BG75" s="99"/>
      <c r="BH75" s="162"/>
      <c r="BI75" s="87"/>
      <c r="BJ75" s="222"/>
      <c r="BK75" s="223"/>
      <c r="BL75" s="212"/>
      <c r="BM75" s="258"/>
      <c r="BN75" s="98"/>
      <c r="BO75" s="130"/>
      <c r="BP75" s="167"/>
      <c r="BQ75" s="146"/>
      <c r="BR75" s="178"/>
      <c r="BS75" s="99"/>
      <c r="BT75" s="178"/>
      <c r="BU75" s="99"/>
      <c r="BV75" s="162"/>
      <c r="BW75" s="99"/>
      <c r="BX75" s="162"/>
      <c r="BY75" s="87"/>
      <c r="BZ75" s="222"/>
      <c r="CA75" s="223"/>
      <c r="CB75" s="593"/>
    </row>
    <row r="76" spans="1:80" s="4" customFormat="1" ht="17.100000000000001" customHeight="1">
      <c r="A76" s="35" t="s">
        <v>101</v>
      </c>
      <c r="B76" s="86"/>
      <c r="C76" s="123"/>
      <c r="D76" s="162"/>
      <c r="E76" s="87"/>
      <c r="F76" s="162"/>
      <c r="G76" s="87"/>
      <c r="H76" s="162"/>
      <c r="I76" s="87"/>
      <c r="J76" s="162"/>
      <c r="K76" s="87"/>
      <c r="L76" s="162"/>
      <c r="M76" s="201"/>
      <c r="N76" s="219"/>
      <c r="O76" s="197"/>
      <c r="P76" s="14"/>
      <c r="Q76" s="258"/>
      <c r="R76" s="86"/>
      <c r="S76" s="123"/>
      <c r="T76" s="162"/>
      <c r="U76" s="87"/>
      <c r="V76" s="162"/>
      <c r="W76" s="87"/>
      <c r="X76" s="162"/>
      <c r="Y76" s="87"/>
      <c r="Z76" s="162"/>
      <c r="AA76" s="87"/>
      <c r="AB76" s="162"/>
      <c r="AC76" s="201"/>
      <c r="AD76" s="219"/>
      <c r="AE76" s="197"/>
      <c r="AF76" s="14"/>
      <c r="AG76" s="258"/>
      <c r="AH76" s="86"/>
      <c r="AI76" s="123"/>
      <c r="AJ76" s="162"/>
      <c r="AK76" s="87"/>
      <c r="AL76" s="162"/>
      <c r="AM76" s="87"/>
      <c r="AN76" s="162"/>
      <c r="AO76" s="87"/>
      <c r="AP76" s="162"/>
      <c r="AQ76" s="87"/>
      <c r="AR76" s="162"/>
      <c r="AS76" s="201"/>
      <c r="AT76" s="219"/>
      <c r="AU76" s="197"/>
      <c r="AV76" s="14"/>
      <c r="AW76" s="258"/>
      <c r="AX76" s="86"/>
      <c r="AY76" s="123"/>
      <c r="AZ76" s="162"/>
      <c r="BA76" s="87"/>
      <c r="BB76" s="162"/>
      <c r="BC76" s="87"/>
      <c r="BD76" s="162"/>
      <c r="BE76" s="87"/>
      <c r="BF76" s="162"/>
      <c r="BG76" s="87"/>
      <c r="BH76" s="162"/>
      <c r="BI76" s="201"/>
      <c r="BJ76" s="219"/>
      <c r="BK76" s="197"/>
      <c r="BL76" s="14"/>
      <c r="BM76" s="258"/>
      <c r="BN76" s="86"/>
      <c r="BO76" s="123"/>
      <c r="BP76" s="162"/>
      <c r="BQ76" s="87"/>
      <c r="BR76" s="162"/>
      <c r="BS76" s="87"/>
      <c r="BT76" s="162"/>
      <c r="BU76" s="87"/>
      <c r="BV76" s="162"/>
      <c r="BW76" s="87"/>
      <c r="BX76" s="162"/>
      <c r="BY76" s="201"/>
      <c r="BZ76" s="219"/>
      <c r="CA76" s="197"/>
      <c r="CB76" s="599"/>
    </row>
    <row r="77" spans="1:80" s="4" customFormat="1" ht="17.100000000000001" customHeight="1" thickBot="1">
      <c r="A77" s="399" t="s">
        <v>106</v>
      </c>
      <c r="B77" s="73"/>
      <c r="C77" s="116"/>
      <c r="D77" s="16"/>
      <c r="E77" s="74"/>
      <c r="F77" s="16"/>
      <c r="G77" s="74"/>
      <c r="H77" s="181"/>
      <c r="I77" s="74"/>
      <c r="J77" s="16"/>
      <c r="K77" s="74"/>
      <c r="L77" s="181"/>
      <c r="M77" s="202"/>
      <c r="N77" s="16"/>
      <c r="O77" s="74"/>
      <c r="P77" s="13"/>
      <c r="Q77" s="254"/>
      <c r="R77" s="73"/>
      <c r="S77" s="116"/>
      <c r="T77" s="16"/>
      <c r="U77" s="74"/>
      <c r="V77" s="16"/>
      <c r="W77" s="74"/>
      <c r="X77" s="181"/>
      <c r="Y77" s="74"/>
      <c r="Z77" s="16"/>
      <c r="AA77" s="74"/>
      <c r="AB77" s="181"/>
      <c r="AC77" s="202"/>
      <c r="AD77" s="16"/>
      <c r="AE77" s="74"/>
      <c r="AF77" s="13"/>
      <c r="AG77" s="254"/>
      <c r="AH77" s="73"/>
      <c r="AI77" s="116"/>
      <c r="AJ77" s="16"/>
      <c r="AK77" s="74"/>
      <c r="AL77" s="16"/>
      <c r="AM77" s="74"/>
      <c r="AN77" s="181"/>
      <c r="AO77" s="74"/>
      <c r="AP77" s="16"/>
      <c r="AQ77" s="74"/>
      <c r="AR77" s="181"/>
      <c r="AS77" s="202"/>
      <c r="AT77" s="16"/>
      <c r="AU77" s="74"/>
      <c r="AV77" s="13"/>
      <c r="AW77" s="254"/>
      <c r="AX77" s="73"/>
      <c r="AY77" s="116"/>
      <c r="AZ77" s="16"/>
      <c r="BA77" s="74"/>
      <c r="BB77" s="16"/>
      <c r="BC77" s="74"/>
      <c r="BD77" s="181"/>
      <c r="BE77" s="74"/>
      <c r="BF77" s="16"/>
      <c r="BG77" s="74"/>
      <c r="BH77" s="181"/>
      <c r="BI77" s="202"/>
      <c r="BJ77" s="16"/>
      <c r="BK77" s="74"/>
      <c r="BL77" s="13"/>
      <c r="BM77" s="254"/>
      <c r="BN77" s="73"/>
      <c r="BO77" s="116"/>
      <c r="BP77" s="16"/>
      <c r="BQ77" s="74"/>
      <c r="BR77" s="16"/>
      <c r="BS77" s="74"/>
      <c r="BT77" s="181"/>
      <c r="BU77" s="74"/>
      <c r="BV77" s="16"/>
      <c r="BW77" s="74"/>
      <c r="BX77" s="181"/>
      <c r="BY77" s="202"/>
      <c r="BZ77" s="16"/>
      <c r="CA77" s="74"/>
      <c r="CB77" s="594"/>
    </row>
    <row r="78" spans="1:80" s="4" customFormat="1" ht="20.25" customHeight="1" thickBot="1">
      <c r="A78" s="38" t="s">
        <v>18</v>
      </c>
      <c r="B78" s="107"/>
      <c r="C78" s="136"/>
      <c r="D78" s="151"/>
      <c r="E78" s="147"/>
      <c r="F78" s="179"/>
      <c r="G78" s="108"/>
      <c r="H78" s="186"/>
      <c r="I78" s="108"/>
      <c r="J78" s="191"/>
      <c r="K78" s="108"/>
      <c r="L78" s="186"/>
      <c r="M78" s="207"/>
      <c r="N78" s="179"/>
      <c r="O78" s="108"/>
      <c r="P78" s="59"/>
      <c r="Q78" s="266"/>
      <c r="R78" s="107"/>
      <c r="S78" s="136"/>
      <c r="T78" s="151"/>
      <c r="U78" s="147"/>
      <c r="V78" s="179"/>
      <c r="W78" s="108"/>
      <c r="X78" s="186"/>
      <c r="Y78" s="108"/>
      <c r="Z78" s="191"/>
      <c r="AA78" s="108"/>
      <c r="AB78" s="186"/>
      <c r="AC78" s="207"/>
      <c r="AD78" s="179"/>
      <c r="AE78" s="108"/>
      <c r="AF78" s="59"/>
      <c r="AG78" s="266"/>
      <c r="AH78" s="107"/>
      <c r="AI78" s="136"/>
      <c r="AJ78" s="151"/>
      <c r="AK78" s="147"/>
      <c r="AL78" s="179"/>
      <c r="AM78" s="108"/>
      <c r="AN78" s="186"/>
      <c r="AO78" s="108"/>
      <c r="AP78" s="191"/>
      <c r="AQ78" s="108"/>
      <c r="AR78" s="186"/>
      <c r="AS78" s="207"/>
      <c r="AT78" s="179"/>
      <c r="AU78" s="108"/>
      <c r="AV78" s="59"/>
      <c r="AW78" s="266"/>
      <c r="AX78" s="107"/>
      <c r="AY78" s="136"/>
      <c r="AZ78" s="151"/>
      <c r="BA78" s="147"/>
      <c r="BB78" s="179"/>
      <c r="BC78" s="108"/>
      <c r="BD78" s="186"/>
      <c r="BE78" s="108"/>
      <c r="BF78" s="191"/>
      <c r="BG78" s="108"/>
      <c r="BH78" s="186"/>
      <c r="BI78" s="207"/>
      <c r="BJ78" s="179"/>
      <c r="BK78" s="108"/>
      <c r="BL78" s="59"/>
      <c r="BM78" s="266"/>
      <c r="BN78" s="107"/>
      <c r="BO78" s="136"/>
      <c r="BP78" s="151"/>
      <c r="BQ78" s="147"/>
      <c r="BR78" s="179"/>
      <c r="BS78" s="108"/>
      <c r="BT78" s="186"/>
      <c r="BU78" s="108"/>
      <c r="BV78" s="191"/>
      <c r="BW78" s="108"/>
      <c r="BX78" s="186"/>
      <c r="BY78" s="207"/>
      <c r="BZ78" s="179"/>
      <c r="CA78" s="108"/>
      <c r="CB78" s="600"/>
    </row>
    <row r="79" spans="1:80" s="6" customFormat="1" ht="21.95" customHeight="1">
      <c r="A79" s="6" t="s">
        <v>103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1:80" s="5" customFormat="1" ht="21.95" customHeight="1">
      <c r="A80" s="6" t="s">
        <v>33</v>
      </c>
    </row>
    <row r="81" spans="1:79" s="5" customFormat="1" ht="21.95" customHeight="1">
      <c r="A81" s="6" t="s">
        <v>34</v>
      </c>
    </row>
    <row r="82" spans="1:79" s="5" customFormat="1" ht="21.95" customHeight="1">
      <c r="A82" s="30" t="s">
        <v>105</v>
      </c>
    </row>
    <row r="83" spans="1:79" s="5" customFormat="1" ht="10.5" customHeight="1">
      <c r="A83" s="30" t="s">
        <v>104</v>
      </c>
    </row>
    <row r="84" spans="1:79" s="5" customFormat="1" ht="21.95" customHeight="1">
      <c r="A84" s="7" t="s">
        <v>35</v>
      </c>
      <c r="AW84" s="405" t="s">
        <v>96</v>
      </c>
      <c r="BM84" s="405" t="s">
        <v>96</v>
      </c>
    </row>
    <row r="85" spans="1:79" ht="21.95" customHeight="1">
      <c r="N85" s="31"/>
      <c r="O85" s="31"/>
      <c r="AD85" s="31"/>
      <c r="AE85" s="31"/>
      <c r="AT85" s="31"/>
      <c r="AU85" s="31"/>
      <c r="BJ85" s="31"/>
      <c r="BK85" s="31"/>
      <c r="BZ85" s="31"/>
      <c r="CA85" s="31"/>
    </row>
  </sheetData>
  <mergeCells count="46">
    <mergeCell ref="BN3:CB3"/>
    <mergeCell ref="BN4:BO4"/>
    <mergeCell ref="BP4:BQ4"/>
    <mergeCell ref="BR4:BS4"/>
    <mergeCell ref="BT4:BU4"/>
    <mergeCell ref="BV4:BW4"/>
    <mergeCell ref="BX4:BY4"/>
    <mergeCell ref="BZ4:CA4"/>
    <mergeCell ref="AX3:BM3"/>
    <mergeCell ref="AX4:AY4"/>
    <mergeCell ref="AZ4:BA4"/>
    <mergeCell ref="BB4:BC4"/>
    <mergeCell ref="BD4:BE4"/>
    <mergeCell ref="BF4:BG4"/>
    <mergeCell ref="BH4:BI4"/>
    <mergeCell ref="BJ4:BK4"/>
    <mergeCell ref="BL4:BM4"/>
    <mergeCell ref="AF4:AG4"/>
    <mergeCell ref="AV4:AW4"/>
    <mergeCell ref="AJ4:AK4"/>
    <mergeCell ref="AL4:AM4"/>
    <mergeCell ref="AN4:AO4"/>
    <mergeCell ref="AP4:AQ4"/>
    <mergeCell ref="AR4:AS4"/>
    <mergeCell ref="AT4:AU4"/>
    <mergeCell ref="V4:W4"/>
    <mergeCell ref="X4:Y4"/>
    <mergeCell ref="Z4:AA4"/>
    <mergeCell ref="AB4:AC4"/>
    <mergeCell ref="AD4:AE4"/>
    <mergeCell ref="A2:A5"/>
    <mergeCell ref="B2:AW2"/>
    <mergeCell ref="B3:Q3"/>
    <mergeCell ref="R3:AG3"/>
    <mergeCell ref="AH3:AW3"/>
    <mergeCell ref="B4:C4"/>
    <mergeCell ref="D4:E4"/>
    <mergeCell ref="F4:G4"/>
    <mergeCell ref="H4:I4"/>
    <mergeCell ref="J4:K4"/>
    <mergeCell ref="AH4:AI4"/>
    <mergeCell ref="L4:M4"/>
    <mergeCell ref="N4:O4"/>
    <mergeCell ref="P4:Q4"/>
    <mergeCell ref="R4:S4"/>
    <mergeCell ref="T4:U4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53" orientation="landscape" r:id="rId1"/>
  <headerFooter>
    <oddFooter>&amp;L&amp;"TH SarabunPSK,Regular"&amp;8&amp;K00+000&amp;Z&amp;F&amp;R&amp;"TH SarabunPSK,Regular"&amp;16&amp;K00+000&amp;P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CC85"/>
  <sheetViews>
    <sheetView topLeftCell="A43" zoomScaleNormal="100" zoomScaleSheetLayoutView="100" workbookViewId="0">
      <pane xSplit="1" topLeftCell="B1" activePane="topRight" state="frozen"/>
      <selection pane="topRight" activeCell="BN7" sqref="BN7"/>
    </sheetView>
  </sheetViews>
  <sheetFormatPr defaultColWidth="9.140625" defaultRowHeight="15"/>
  <cols>
    <col min="1" max="1" width="37.85546875" style="31" customWidth="1"/>
    <col min="2" max="81" width="4.85546875" style="26" customWidth="1"/>
    <col min="82" max="16384" width="9.140625" style="26"/>
  </cols>
  <sheetData>
    <row r="1" spans="1:81" s="3" customFormat="1" ht="25.5" customHeight="1" thickBot="1">
      <c r="A1" s="1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81" ht="25.5" customHeight="1" thickBot="1">
      <c r="A2" s="626" t="s">
        <v>0</v>
      </c>
      <c r="B2" s="630" t="s">
        <v>97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1"/>
      <c r="AG2" s="631"/>
      <c r="AH2" s="631"/>
      <c r="AI2" s="631"/>
      <c r="AJ2" s="631"/>
      <c r="AK2" s="631"/>
      <c r="AL2" s="631"/>
      <c r="AM2" s="631"/>
      <c r="AN2" s="631"/>
      <c r="AO2" s="631"/>
      <c r="AP2" s="631"/>
      <c r="AQ2" s="631"/>
      <c r="AR2" s="631"/>
      <c r="AS2" s="631"/>
      <c r="AT2" s="631"/>
      <c r="AU2" s="631"/>
      <c r="AV2" s="631"/>
      <c r="AW2" s="632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  <c r="BZ2" s="456"/>
      <c r="CA2" s="456"/>
      <c r="CB2" s="456"/>
      <c r="CC2" s="456"/>
    </row>
    <row r="3" spans="1:81" ht="25.5" customHeight="1">
      <c r="A3" s="627"/>
      <c r="B3" s="633" t="s">
        <v>55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5"/>
      <c r="R3" s="633" t="s">
        <v>59</v>
      </c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5"/>
      <c r="AH3" s="633" t="s">
        <v>66</v>
      </c>
      <c r="AI3" s="634"/>
      <c r="AJ3" s="634"/>
      <c r="AK3" s="634"/>
      <c r="AL3" s="634"/>
      <c r="AM3" s="634"/>
      <c r="AN3" s="634"/>
      <c r="AO3" s="634"/>
      <c r="AP3" s="634"/>
      <c r="AQ3" s="634"/>
      <c r="AR3" s="634"/>
      <c r="AS3" s="634"/>
      <c r="AT3" s="634"/>
      <c r="AU3" s="634"/>
      <c r="AV3" s="634"/>
      <c r="AW3" s="635"/>
      <c r="AX3" s="633" t="s">
        <v>60</v>
      </c>
      <c r="AY3" s="634"/>
      <c r="AZ3" s="634"/>
      <c r="BA3" s="634"/>
      <c r="BB3" s="634"/>
      <c r="BC3" s="634"/>
      <c r="BD3" s="634"/>
      <c r="BE3" s="634"/>
      <c r="BF3" s="634"/>
      <c r="BG3" s="634"/>
      <c r="BH3" s="634"/>
      <c r="BI3" s="634"/>
      <c r="BJ3" s="634"/>
      <c r="BK3" s="634"/>
      <c r="BL3" s="634"/>
      <c r="BM3" s="635"/>
      <c r="BN3" s="633" t="s">
        <v>22</v>
      </c>
      <c r="BO3" s="634"/>
      <c r="BP3" s="634"/>
      <c r="BQ3" s="634"/>
      <c r="BR3" s="634"/>
      <c r="BS3" s="634"/>
      <c r="BT3" s="634"/>
      <c r="BU3" s="634"/>
      <c r="BV3" s="634"/>
      <c r="BW3" s="634"/>
      <c r="BX3" s="634"/>
      <c r="BY3" s="634"/>
      <c r="BZ3" s="634"/>
      <c r="CA3" s="634"/>
      <c r="CB3" s="634"/>
      <c r="CC3" s="635"/>
    </row>
    <row r="4" spans="1:81" ht="33.75" customHeight="1">
      <c r="A4" s="627"/>
      <c r="B4" s="636" t="s">
        <v>110</v>
      </c>
      <c r="C4" s="637"/>
      <c r="D4" s="638" t="s">
        <v>48</v>
      </c>
      <c r="E4" s="639"/>
      <c r="F4" s="638" t="s">
        <v>49</v>
      </c>
      <c r="G4" s="639"/>
      <c r="H4" s="638" t="s">
        <v>50</v>
      </c>
      <c r="I4" s="639"/>
      <c r="J4" s="638" t="s">
        <v>51</v>
      </c>
      <c r="K4" s="639"/>
      <c r="L4" s="638" t="s">
        <v>52</v>
      </c>
      <c r="M4" s="639"/>
      <c r="N4" s="638" t="s">
        <v>53</v>
      </c>
      <c r="O4" s="639"/>
      <c r="P4" s="640" t="s">
        <v>22</v>
      </c>
      <c r="Q4" s="641"/>
      <c r="R4" s="636" t="s">
        <v>110</v>
      </c>
      <c r="S4" s="637"/>
      <c r="T4" s="638" t="s">
        <v>48</v>
      </c>
      <c r="U4" s="639"/>
      <c r="V4" s="638" t="s">
        <v>49</v>
      </c>
      <c r="W4" s="639"/>
      <c r="X4" s="638" t="s">
        <v>50</v>
      </c>
      <c r="Y4" s="639"/>
      <c r="Z4" s="638" t="s">
        <v>51</v>
      </c>
      <c r="AA4" s="639"/>
      <c r="AB4" s="638" t="s">
        <v>52</v>
      </c>
      <c r="AC4" s="639"/>
      <c r="AD4" s="638" t="s">
        <v>53</v>
      </c>
      <c r="AE4" s="639"/>
      <c r="AF4" s="640" t="s">
        <v>22</v>
      </c>
      <c r="AG4" s="641"/>
      <c r="AH4" s="636" t="s">
        <v>110</v>
      </c>
      <c r="AI4" s="637"/>
      <c r="AJ4" s="638" t="s">
        <v>48</v>
      </c>
      <c r="AK4" s="639"/>
      <c r="AL4" s="638" t="s">
        <v>49</v>
      </c>
      <c r="AM4" s="639"/>
      <c r="AN4" s="638" t="s">
        <v>50</v>
      </c>
      <c r="AO4" s="639"/>
      <c r="AP4" s="638" t="s">
        <v>51</v>
      </c>
      <c r="AQ4" s="639"/>
      <c r="AR4" s="638" t="s">
        <v>52</v>
      </c>
      <c r="AS4" s="639"/>
      <c r="AT4" s="638" t="s">
        <v>53</v>
      </c>
      <c r="AU4" s="639"/>
      <c r="AV4" s="640" t="s">
        <v>22</v>
      </c>
      <c r="AW4" s="641"/>
      <c r="AX4" s="636" t="s">
        <v>110</v>
      </c>
      <c r="AY4" s="637"/>
      <c r="AZ4" s="638" t="s">
        <v>48</v>
      </c>
      <c r="BA4" s="639"/>
      <c r="BB4" s="638" t="s">
        <v>49</v>
      </c>
      <c r="BC4" s="639"/>
      <c r="BD4" s="638" t="s">
        <v>50</v>
      </c>
      <c r="BE4" s="639"/>
      <c r="BF4" s="638" t="s">
        <v>51</v>
      </c>
      <c r="BG4" s="639"/>
      <c r="BH4" s="638" t="s">
        <v>52</v>
      </c>
      <c r="BI4" s="639"/>
      <c r="BJ4" s="638" t="s">
        <v>53</v>
      </c>
      <c r="BK4" s="639"/>
      <c r="BL4" s="640" t="s">
        <v>22</v>
      </c>
      <c r="BM4" s="641"/>
      <c r="BN4" s="636" t="s">
        <v>110</v>
      </c>
      <c r="BO4" s="637"/>
      <c r="BP4" s="638" t="s">
        <v>48</v>
      </c>
      <c r="BQ4" s="639"/>
      <c r="BR4" s="638" t="s">
        <v>49</v>
      </c>
      <c r="BS4" s="639"/>
      <c r="BT4" s="638" t="s">
        <v>50</v>
      </c>
      <c r="BU4" s="639"/>
      <c r="BV4" s="638" t="s">
        <v>51</v>
      </c>
      <c r="BW4" s="639"/>
      <c r="BX4" s="638" t="s">
        <v>52</v>
      </c>
      <c r="BY4" s="639"/>
      <c r="BZ4" s="638" t="s">
        <v>53</v>
      </c>
      <c r="CA4" s="639"/>
      <c r="CB4" s="640" t="s">
        <v>22</v>
      </c>
      <c r="CC4" s="641"/>
    </row>
    <row r="5" spans="1:81" ht="56.25" customHeight="1">
      <c r="A5" s="629"/>
      <c r="B5" s="224" t="s">
        <v>23</v>
      </c>
      <c r="C5" s="225" t="s">
        <v>54</v>
      </c>
      <c r="D5" s="226" t="s">
        <v>23</v>
      </c>
      <c r="E5" s="227" t="s">
        <v>54</v>
      </c>
      <c r="F5" s="226" t="s">
        <v>23</v>
      </c>
      <c r="G5" s="227" t="s">
        <v>54</v>
      </c>
      <c r="H5" s="226" t="s">
        <v>23</v>
      </c>
      <c r="I5" s="227" t="s">
        <v>54</v>
      </c>
      <c r="J5" s="226" t="s">
        <v>23</v>
      </c>
      <c r="K5" s="227" t="s">
        <v>54</v>
      </c>
      <c r="L5" s="226" t="s">
        <v>23</v>
      </c>
      <c r="M5" s="227" t="s">
        <v>54</v>
      </c>
      <c r="N5" s="226" t="s">
        <v>23</v>
      </c>
      <c r="O5" s="227" t="s">
        <v>54</v>
      </c>
      <c r="P5" s="239" t="s">
        <v>23</v>
      </c>
      <c r="Q5" s="243" t="s">
        <v>54</v>
      </c>
      <c r="R5" s="224" t="s">
        <v>23</v>
      </c>
      <c r="S5" s="225" t="s">
        <v>54</v>
      </c>
      <c r="T5" s="226" t="s">
        <v>23</v>
      </c>
      <c r="U5" s="227" t="s">
        <v>54</v>
      </c>
      <c r="V5" s="226" t="s">
        <v>23</v>
      </c>
      <c r="W5" s="227" t="s">
        <v>54</v>
      </c>
      <c r="X5" s="226" t="s">
        <v>23</v>
      </c>
      <c r="Y5" s="227" t="s">
        <v>54</v>
      </c>
      <c r="Z5" s="226" t="s">
        <v>23</v>
      </c>
      <c r="AA5" s="227" t="s">
        <v>54</v>
      </c>
      <c r="AB5" s="226" t="s">
        <v>23</v>
      </c>
      <c r="AC5" s="227" t="s">
        <v>54</v>
      </c>
      <c r="AD5" s="226" t="s">
        <v>23</v>
      </c>
      <c r="AE5" s="227" t="s">
        <v>54</v>
      </c>
      <c r="AF5" s="239" t="s">
        <v>23</v>
      </c>
      <c r="AG5" s="243" t="s">
        <v>54</v>
      </c>
      <c r="AH5" s="224" t="s">
        <v>23</v>
      </c>
      <c r="AI5" s="225" t="s">
        <v>54</v>
      </c>
      <c r="AJ5" s="226" t="s">
        <v>23</v>
      </c>
      <c r="AK5" s="227" t="s">
        <v>54</v>
      </c>
      <c r="AL5" s="226" t="s">
        <v>23</v>
      </c>
      <c r="AM5" s="227" t="s">
        <v>54</v>
      </c>
      <c r="AN5" s="226" t="s">
        <v>23</v>
      </c>
      <c r="AO5" s="227" t="s">
        <v>54</v>
      </c>
      <c r="AP5" s="226" t="s">
        <v>23</v>
      </c>
      <c r="AQ5" s="227" t="s">
        <v>54</v>
      </c>
      <c r="AR5" s="226" t="s">
        <v>23</v>
      </c>
      <c r="AS5" s="227" t="s">
        <v>54</v>
      </c>
      <c r="AT5" s="226" t="s">
        <v>23</v>
      </c>
      <c r="AU5" s="227" t="s">
        <v>54</v>
      </c>
      <c r="AV5" s="239" t="s">
        <v>23</v>
      </c>
      <c r="AW5" s="243" t="s">
        <v>54</v>
      </c>
      <c r="AX5" s="224" t="s">
        <v>23</v>
      </c>
      <c r="AY5" s="225" t="s">
        <v>54</v>
      </c>
      <c r="AZ5" s="226" t="s">
        <v>23</v>
      </c>
      <c r="BA5" s="227" t="s">
        <v>54</v>
      </c>
      <c r="BB5" s="226" t="s">
        <v>23</v>
      </c>
      <c r="BC5" s="227" t="s">
        <v>54</v>
      </c>
      <c r="BD5" s="226" t="s">
        <v>23</v>
      </c>
      <c r="BE5" s="227" t="s">
        <v>54</v>
      </c>
      <c r="BF5" s="226" t="s">
        <v>23</v>
      </c>
      <c r="BG5" s="227" t="s">
        <v>54</v>
      </c>
      <c r="BH5" s="226" t="s">
        <v>23</v>
      </c>
      <c r="BI5" s="227" t="s">
        <v>54</v>
      </c>
      <c r="BJ5" s="226" t="s">
        <v>23</v>
      </c>
      <c r="BK5" s="227" t="s">
        <v>54</v>
      </c>
      <c r="BL5" s="239" t="s">
        <v>23</v>
      </c>
      <c r="BM5" s="243" t="s">
        <v>54</v>
      </c>
      <c r="BN5" s="224" t="s">
        <v>23</v>
      </c>
      <c r="BO5" s="225" t="s">
        <v>54</v>
      </c>
      <c r="BP5" s="226" t="s">
        <v>23</v>
      </c>
      <c r="BQ5" s="227" t="s">
        <v>54</v>
      </c>
      <c r="BR5" s="226" t="s">
        <v>23</v>
      </c>
      <c r="BS5" s="227" t="s">
        <v>54</v>
      </c>
      <c r="BT5" s="226" t="s">
        <v>23</v>
      </c>
      <c r="BU5" s="227" t="s">
        <v>54</v>
      </c>
      <c r="BV5" s="226" t="s">
        <v>23</v>
      </c>
      <c r="BW5" s="227" t="s">
        <v>54</v>
      </c>
      <c r="BX5" s="226" t="s">
        <v>23</v>
      </c>
      <c r="BY5" s="227" t="s">
        <v>54</v>
      </c>
      <c r="BZ5" s="226" t="s">
        <v>23</v>
      </c>
      <c r="CA5" s="227" t="s">
        <v>54</v>
      </c>
      <c r="CB5" s="239" t="s">
        <v>23</v>
      </c>
      <c r="CC5" s="243" t="s">
        <v>54</v>
      </c>
    </row>
    <row r="6" spans="1:81" s="4" customFormat="1" ht="17.100000000000001" customHeight="1">
      <c r="A6" s="47" t="s">
        <v>1</v>
      </c>
      <c r="B6" s="234"/>
      <c r="C6" s="235"/>
      <c r="D6" s="236"/>
      <c r="E6" s="237"/>
      <c r="F6" s="236"/>
      <c r="G6" s="237"/>
      <c r="H6" s="236"/>
      <c r="I6" s="237"/>
      <c r="J6" s="236"/>
      <c r="K6" s="237"/>
      <c r="L6" s="236"/>
      <c r="M6" s="237"/>
      <c r="N6" s="236"/>
      <c r="O6" s="237"/>
      <c r="P6" s="238"/>
      <c r="Q6" s="244"/>
      <c r="R6" s="234"/>
      <c r="S6" s="235"/>
      <c r="T6" s="236"/>
      <c r="U6" s="237"/>
      <c r="V6" s="236"/>
      <c r="W6" s="237"/>
      <c r="X6" s="236"/>
      <c r="Y6" s="237"/>
      <c r="Z6" s="236"/>
      <c r="AA6" s="237"/>
      <c r="AB6" s="236"/>
      <c r="AC6" s="237"/>
      <c r="AD6" s="236"/>
      <c r="AE6" s="237"/>
      <c r="AF6" s="238"/>
      <c r="AG6" s="244"/>
      <c r="AH6" s="234"/>
      <c r="AI6" s="235"/>
      <c r="AJ6" s="236"/>
      <c r="AK6" s="237"/>
      <c r="AL6" s="236"/>
      <c r="AM6" s="237"/>
      <c r="AN6" s="236"/>
      <c r="AO6" s="237"/>
      <c r="AP6" s="236"/>
      <c r="AQ6" s="237"/>
      <c r="AR6" s="236"/>
      <c r="AS6" s="237"/>
      <c r="AT6" s="236"/>
      <c r="AU6" s="237"/>
      <c r="AV6" s="238"/>
      <c r="AW6" s="244"/>
      <c r="AX6" s="234"/>
      <c r="AY6" s="235"/>
      <c r="AZ6" s="236"/>
      <c r="BA6" s="237"/>
      <c r="BB6" s="236"/>
      <c r="BC6" s="237"/>
      <c r="BD6" s="236"/>
      <c r="BE6" s="237"/>
      <c r="BF6" s="236"/>
      <c r="BG6" s="237"/>
      <c r="BH6" s="236"/>
      <c r="BI6" s="237"/>
      <c r="BJ6" s="236"/>
      <c r="BK6" s="237"/>
      <c r="BL6" s="238"/>
      <c r="BM6" s="244"/>
      <c r="BN6" s="234"/>
      <c r="BO6" s="235"/>
      <c r="BP6" s="236"/>
      <c r="BQ6" s="237"/>
      <c r="BR6" s="236"/>
      <c r="BS6" s="237"/>
      <c r="BT6" s="236"/>
      <c r="BU6" s="237"/>
      <c r="BV6" s="236"/>
      <c r="BW6" s="237"/>
      <c r="BX6" s="236"/>
      <c r="BY6" s="237"/>
      <c r="BZ6" s="236"/>
      <c r="CA6" s="237"/>
      <c r="CB6" s="238"/>
      <c r="CC6" s="244"/>
    </row>
    <row r="7" spans="1:81" s="4" customFormat="1" ht="17.100000000000001" customHeight="1">
      <c r="A7" s="33" t="s">
        <v>2</v>
      </c>
      <c r="B7" s="228"/>
      <c r="C7" s="229"/>
      <c r="D7" s="230"/>
      <c r="E7" s="231"/>
      <c r="F7" s="230">
        <v>1</v>
      </c>
      <c r="G7" s="231"/>
      <c r="H7" s="457">
        <v>22</v>
      </c>
      <c r="I7" s="231"/>
      <c r="J7" s="150">
        <v>28</v>
      </c>
      <c r="K7" s="231"/>
      <c r="L7" s="150">
        <v>9</v>
      </c>
      <c r="M7" s="192"/>
      <c r="N7" s="230"/>
      <c r="O7" s="231"/>
      <c r="P7" s="454">
        <f>SUM(B7,D7,F7,H7,J7,L7,N7)</f>
        <v>60</v>
      </c>
      <c r="Q7" s="245"/>
      <c r="R7" s="228"/>
      <c r="S7" s="229"/>
      <c r="T7" s="230"/>
      <c r="U7" s="231"/>
      <c r="V7" s="230"/>
      <c r="W7" s="231"/>
      <c r="X7" s="149">
        <v>2</v>
      </c>
      <c r="Y7" s="63"/>
      <c r="Z7" s="148">
        <v>7</v>
      </c>
      <c r="AA7" s="231"/>
      <c r="AB7" s="150">
        <v>2</v>
      </c>
      <c r="AC7" s="192"/>
      <c r="AD7" s="230"/>
      <c r="AE7" s="231"/>
      <c r="AF7" s="454">
        <f>SUM(R7,T7,V7,X7,Z7,AB7,AD7)</f>
        <v>11</v>
      </c>
      <c r="AG7" s="245"/>
      <c r="AH7" s="228"/>
      <c r="AI7" s="229"/>
      <c r="AJ7" s="230"/>
      <c r="AK7" s="231"/>
      <c r="AL7" s="230"/>
      <c r="AM7" s="231"/>
      <c r="AN7" s="232"/>
      <c r="AO7" s="231"/>
      <c r="AP7" s="150"/>
      <c r="AQ7" s="231"/>
      <c r="AR7" s="150">
        <v>1</v>
      </c>
      <c r="AS7" s="192"/>
      <c r="AT7" s="230"/>
      <c r="AU7" s="231"/>
      <c r="AV7" s="478">
        <f>SUM(AH7,AJ7,AL7,AN7,AP7,AR7,AT7)</f>
        <v>1</v>
      </c>
      <c r="AW7" s="245"/>
      <c r="AX7" s="228"/>
      <c r="AY7" s="229"/>
      <c r="AZ7" s="230"/>
      <c r="BA7" s="231"/>
      <c r="BB7" s="230">
        <v>1</v>
      </c>
      <c r="BC7" s="231"/>
      <c r="BD7" s="457">
        <v>1</v>
      </c>
      <c r="BE7" s="231"/>
      <c r="BF7" s="150">
        <v>1</v>
      </c>
      <c r="BG7" s="231"/>
      <c r="BH7" s="150">
        <v>1</v>
      </c>
      <c r="BI7" s="192"/>
      <c r="BJ7" s="230">
        <v>1</v>
      </c>
      <c r="BK7" s="231"/>
      <c r="BL7" s="478">
        <f>SUM(AX7,AZ7,BB7,BD7,BF7,BH7,BJ7)</f>
        <v>5</v>
      </c>
      <c r="BM7" s="245"/>
      <c r="BN7" s="228"/>
      <c r="BO7" s="229"/>
      <c r="BP7" s="230"/>
      <c r="BQ7" s="231"/>
      <c r="BR7" s="230"/>
      <c r="BS7" s="231"/>
      <c r="BT7" s="232"/>
      <c r="BU7" s="231"/>
      <c r="BV7" s="150"/>
      <c r="BW7" s="231"/>
      <c r="BX7" s="150"/>
      <c r="BY7" s="192"/>
      <c r="BZ7" s="230"/>
      <c r="CA7" s="231"/>
      <c r="CB7" s="233"/>
      <c r="CC7" s="245"/>
    </row>
    <row r="8" spans="1:81" s="4" customFormat="1" ht="17.100000000000001" customHeight="1">
      <c r="A8" s="34" t="s">
        <v>26</v>
      </c>
      <c r="B8" s="60"/>
      <c r="C8" s="109"/>
      <c r="D8" s="148"/>
      <c r="E8" s="61"/>
      <c r="F8" s="148"/>
      <c r="G8" s="61"/>
      <c r="H8" s="458"/>
      <c r="I8" s="61"/>
      <c r="J8" s="148"/>
      <c r="K8" s="61"/>
      <c r="L8" s="148"/>
      <c r="M8" s="61"/>
      <c r="N8" s="148"/>
      <c r="O8" s="61"/>
      <c r="P8" s="9"/>
      <c r="Q8" s="246"/>
      <c r="R8" s="60"/>
      <c r="S8" s="109"/>
      <c r="T8" s="148"/>
      <c r="U8" s="61"/>
      <c r="V8" s="148"/>
      <c r="W8" s="61"/>
      <c r="X8" s="148"/>
      <c r="Y8" s="61"/>
      <c r="Z8" s="148"/>
      <c r="AA8" s="61"/>
      <c r="AB8" s="148"/>
      <c r="AC8" s="61"/>
      <c r="AD8" s="148"/>
      <c r="AE8" s="61"/>
      <c r="AF8" s="9"/>
      <c r="AG8" s="246"/>
      <c r="AH8" s="60"/>
      <c r="AI8" s="109"/>
      <c r="AJ8" s="148"/>
      <c r="AK8" s="61"/>
      <c r="AL8" s="148"/>
      <c r="AM8" s="61"/>
      <c r="AN8" s="148"/>
      <c r="AO8" s="61"/>
      <c r="AP8" s="148"/>
      <c r="AQ8" s="61"/>
      <c r="AR8" s="148"/>
      <c r="AS8" s="61"/>
      <c r="AT8" s="148"/>
      <c r="AU8" s="61"/>
      <c r="AV8" s="478"/>
      <c r="AW8" s="246"/>
      <c r="AX8" s="60"/>
      <c r="AY8" s="109"/>
      <c r="AZ8" s="148"/>
      <c r="BA8" s="61"/>
      <c r="BB8" s="148"/>
      <c r="BC8" s="61"/>
      <c r="BD8" s="148"/>
      <c r="BE8" s="61"/>
      <c r="BF8" s="148"/>
      <c r="BG8" s="61"/>
      <c r="BH8" s="148"/>
      <c r="BI8" s="61"/>
      <c r="BJ8" s="148"/>
      <c r="BK8" s="61"/>
      <c r="BL8" s="452"/>
      <c r="BM8" s="246"/>
      <c r="BN8" s="60"/>
      <c r="BO8" s="109"/>
      <c r="BP8" s="148"/>
      <c r="BQ8" s="61"/>
      <c r="BR8" s="148"/>
      <c r="BS8" s="61"/>
      <c r="BT8" s="148"/>
      <c r="BU8" s="61"/>
      <c r="BV8" s="148"/>
      <c r="BW8" s="61"/>
      <c r="BX8" s="148"/>
      <c r="BY8" s="61"/>
      <c r="BZ8" s="148"/>
      <c r="CA8" s="61"/>
      <c r="CB8" s="9"/>
      <c r="CC8" s="246"/>
    </row>
    <row r="9" spans="1:81" s="4" customFormat="1" ht="17.100000000000001" customHeight="1">
      <c r="A9" s="34" t="s">
        <v>56</v>
      </c>
      <c r="B9" s="60"/>
      <c r="C9" s="109"/>
      <c r="D9" s="148"/>
      <c r="E9" s="61"/>
      <c r="F9" s="148"/>
      <c r="G9" s="61"/>
      <c r="H9" s="458"/>
      <c r="I9" s="61"/>
      <c r="J9" s="148"/>
      <c r="K9" s="61"/>
      <c r="L9" s="148"/>
      <c r="M9" s="61"/>
      <c r="N9" s="148"/>
      <c r="O9" s="61"/>
      <c r="P9" s="9"/>
      <c r="Q9" s="247"/>
      <c r="R9" s="60"/>
      <c r="S9" s="109"/>
      <c r="T9" s="148"/>
      <c r="U9" s="61"/>
      <c r="V9" s="148"/>
      <c r="W9" s="61"/>
      <c r="X9" s="148"/>
      <c r="Y9" s="61"/>
      <c r="Z9" s="148"/>
      <c r="AA9" s="61"/>
      <c r="AB9" s="148"/>
      <c r="AC9" s="61"/>
      <c r="AD9" s="148"/>
      <c r="AE9" s="61"/>
      <c r="AF9" s="9"/>
      <c r="AG9" s="247"/>
      <c r="AH9" s="60"/>
      <c r="AI9" s="109"/>
      <c r="AJ9" s="148"/>
      <c r="AK9" s="61"/>
      <c r="AL9" s="148"/>
      <c r="AM9" s="61"/>
      <c r="AN9" s="148"/>
      <c r="AO9" s="61"/>
      <c r="AP9" s="148">
        <v>1</v>
      </c>
      <c r="AQ9" s="61"/>
      <c r="AR9" s="148">
        <v>2</v>
      </c>
      <c r="AS9" s="61"/>
      <c r="AT9" s="148">
        <v>1</v>
      </c>
      <c r="AU9" s="61"/>
      <c r="AV9" s="478">
        <f t="shared" ref="AV9:AV14" si="0">SUM(AH9,AJ9,AL9,AN9,AP9,AR9,AT9)</f>
        <v>4</v>
      </c>
      <c r="AW9" s="247"/>
      <c r="AX9" s="60"/>
      <c r="AY9" s="109"/>
      <c r="AZ9" s="148"/>
      <c r="BA9" s="61"/>
      <c r="BB9" s="148"/>
      <c r="BC9" s="61"/>
      <c r="BD9" s="148"/>
      <c r="BE9" s="61"/>
      <c r="BF9" s="148"/>
      <c r="BG9" s="61"/>
      <c r="BH9" s="148"/>
      <c r="BI9" s="61"/>
      <c r="BJ9" s="148">
        <v>2</v>
      </c>
      <c r="BK9" s="61"/>
      <c r="BL9" s="452">
        <f t="shared" ref="BL9:BL14" si="1">SUM(AX9,AZ9,BB9,BD9,BF9,BH9,BJ9)</f>
        <v>2</v>
      </c>
      <c r="BM9" s="247"/>
      <c r="BN9" s="60"/>
      <c r="BO9" s="109"/>
      <c r="BP9" s="148"/>
      <c r="BQ9" s="61"/>
      <c r="BR9" s="148"/>
      <c r="BS9" s="61"/>
      <c r="BT9" s="148"/>
      <c r="BU9" s="61"/>
      <c r="BV9" s="148"/>
      <c r="BW9" s="61"/>
      <c r="BX9" s="148"/>
      <c r="BY9" s="61"/>
      <c r="BZ9" s="148"/>
      <c r="CA9" s="61"/>
      <c r="CB9" s="9"/>
      <c r="CC9" s="247"/>
    </row>
    <row r="10" spans="1:81" s="4" customFormat="1" ht="17.100000000000001" customHeight="1">
      <c r="A10" s="35" t="s">
        <v>36</v>
      </c>
      <c r="B10" s="62"/>
      <c r="C10" s="110"/>
      <c r="D10" s="149"/>
      <c r="E10" s="63"/>
      <c r="F10" s="149"/>
      <c r="G10" s="63"/>
      <c r="H10" s="459"/>
      <c r="I10" s="63"/>
      <c r="J10" s="148"/>
      <c r="K10" s="63"/>
      <c r="L10" s="148"/>
      <c r="M10" s="193"/>
      <c r="N10" s="149"/>
      <c r="O10" s="63"/>
      <c r="P10" s="19"/>
      <c r="Q10" s="248"/>
      <c r="R10" s="62"/>
      <c r="S10" s="110"/>
      <c r="T10" s="149"/>
      <c r="U10" s="63"/>
      <c r="V10" s="149"/>
      <c r="W10" s="63"/>
      <c r="X10" s="148"/>
      <c r="Y10" s="61"/>
      <c r="Z10" s="148"/>
      <c r="AA10" s="63"/>
      <c r="AB10" s="148"/>
      <c r="AC10" s="193"/>
      <c r="AD10" s="149"/>
      <c r="AE10" s="63"/>
      <c r="AF10" s="19"/>
      <c r="AG10" s="248"/>
      <c r="AH10" s="62"/>
      <c r="AI10" s="110"/>
      <c r="AJ10" s="149"/>
      <c r="AK10" s="63"/>
      <c r="AL10" s="149"/>
      <c r="AM10" s="63"/>
      <c r="AN10" s="149"/>
      <c r="AO10" s="63"/>
      <c r="AP10" s="148"/>
      <c r="AQ10" s="63"/>
      <c r="AR10" s="148"/>
      <c r="AS10" s="193"/>
      <c r="AT10" s="149"/>
      <c r="AU10" s="63"/>
      <c r="AV10" s="478"/>
      <c r="AW10" s="248"/>
      <c r="AX10" s="62"/>
      <c r="AY10" s="110"/>
      <c r="AZ10" s="149"/>
      <c r="BA10" s="63"/>
      <c r="BB10" s="149"/>
      <c r="BC10" s="63"/>
      <c r="BD10" s="149"/>
      <c r="BE10" s="63"/>
      <c r="BF10" s="148"/>
      <c r="BG10" s="63"/>
      <c r="BH10" s="148"/>
      <c r="BI10" s="193"/>
      <c r="BJ10" s="149"/>
      <c r="BK10" s="63"/>
      <c r="BL10" s="452"/>
      <c r="BM10" s="248"/>
      <c r="BN10" s="62"/>
      <c r="BO10" s="110"/>
      <c r="BP10" s="149"/>
      <c r="BQ10" s="63"/>
      <c r="BR10" s="149"/>
      <c r="BS10" s="63"/>
      <c r="BT10" s="149"/>
      <c r="BU10" s="63"/>
      <c r="BV10" s="148"/>
      <c r="BW10" s="63"/>
      <c r="BX10" s="148"/>
      <c r="BY10" s="193"/>
      <c r="BZ10" s="149"/>
      <c r="CA10" s="63"/>
      <c r="CB10" s="19"/>
      <c r="CC10" s="248"/>
    </row>
    <row r="11" spans="1:81" s="4" customFormat="1" ht="17.100000000000001" customHeight="1">
      <c r="A11" s="35" t="s">
        <v>57</v>
      </c>
      <c r="B11" s="62"/>
      <c r="C11" s="110"/>
      <c r="D11" s="149"/>
      <c r="E11" s="63"/>
      <c r="F11" s="149"/>
      <c r="G11" s="63"/>
      <c r="H11" s="459"/>
      <c r="I11" s="63"/>
      <c r="J11" s="148"/>
      <c r="K11" s="63"/>
      <c r="L11" s="148"/>
      <c r="M11" s="193"/>
      <c r="N11" s="213"/>
      <c r="O11" s="214"/>
      <c r="P11" s="20"/>
      <c r="Q11" s="247"/>
      <c r="R11" s="62"/>
      <c r="S11" s="110"/>
      <c r="T11" s="149"/>
      <c r="U11" s="63"/>
      <c r="V11" s="149"/>
      <c r="W11" s="63"/>
      <c r="X11" s="149"/>
      <c r="Y11" s="63"/>
      <c r="Z11" s="148"/>
      <c r="AA11" s="63"/>
      <c r="AB11" s="148"/>
      <c r="AC11" s="193"/>
      <c r="AD11" s="213"/>
      <c r="AE11" s="214"/>
      <c r="AF11" s="20"/>
      <c r="AG11" s="247"/>
      <c r="AH11" s="62"/>
      <c r="AI11" s="110"/>
      <c r="AJ11" s="149"/>
      <c r="AK11" s="63"/>
      <c r="AL11" s="149"/>
      <c r="AM11" s="63"/>
      <c r="AN11" s="149"/>
      <c r="AO11" s="63"/>
      <c r="AP11" s="148"/>
      <c r="AQ11" s="63"/>
      <c r="AR11" s="148">
        <v>3</v>
      </c>
      <c r="AS11" s="193"/>
      <c r="AT11" s="213">
        <v>8</v>
      </c>
      <c r="AU11" s="214"/>
      <c r="AV11" s="478">
        <f t="shared" si="0"/>
        <v>11</v>
      </c>
      <c r="AW11" s="247"/>
      <c r="AX11" s="62"/>
      <c r="AY11" s="110"/>
      <c r="AZ11" s="149"/>
      <c r="BA11" s="63"/>
      <c r="BB11" s="149"/>
      <c r="BC11" s="63"/>
      <c r="BD11" s="149"/>
      <c r="BE11" s="63"/>
      <c r="BF11" s="148"/>
      <c r="BG11" s="63"/>
      <c r="BH11" s="148"/>
      <c r="BI11" s="193"/>
      <c r="BJ11" s="213">
        <v>3</v>
      </c>
      <c r="BK11" s="214"/>
      <c r="BL11" s="452">
        <f t="shared" si="1"/>
        <v>3</v>
      </c>
      <c r="BM11" s="247"/>
      <c r="BN11" s="62"/>
      <c r="BO11" s="110"/>
      <c r="BP11" s="149"/>
      <c r="BQ11" s="63"/>
      <c r="BR11" s="149"/>
      <c r="BS11" s="63"/>
      <c r="BT11" s="149"/>
      <c r="BU11" s="63"/>
      <c r="BV11" s="148"/>
      <c r="BW11" s="63"/>
      <c r="BX11" s="148"/>
      <c r="BY11" s="193"/>
      <c r="BZ11" s="213"/>
      <c r="CA11" s="214"/>
      <c r="CB11" s="20"/>
      <c r="CC11" s="247"/>
    </row>
    <row r="12" spans="1:81" s="4" customFormat="1" ht="17.100000000000001" customHeight="1">
      <c r="A12" s="35" t="s">
        <v>63</v>
      </c>
      <c r="B12" s="62"/>
      <c r="C12" s="110"/>
      <c r="D12" s="149"/>
      <c r="E12" s="63"/>
      <c r="F12" s="149"/>
      <c r="G12" s="63"/>
      <c r="H12" s="459"/>
      <c r="I12" s="63"/>
      <c r="J12" s="148"/>
      <c r="K12" s="63"/>
      <c r="L12" s="148"/>
      <c r="M12" s="193"/>
      <c r="N12" s="213"/>
      <c r="O12" s="214"/>
      <c r="P12" s="208"/>
      <c r="Q12" s="247"/>
      <c r="R12" s="62"/>
      <c r="S12" s="110"/>
      <c r="T12" s="149"/>
      <c r="U12" s="63"/>
      <c r="V12" s="149"/>
      <c r="W12" s="63"/>
      <c r="X12" s="149"/>
      <c r="Y12" s="63"/>
      <c r="Z12" s="148"/>
      <c r="AA12" s="63"/>
      <c r="AB12" s="148"/>
      <c r="AC12" s="193"/>
      <c r="AD12" s="213"/>
      <c r="AE12" s="214"/>
      <c r="AF12" s="208"/>
      <c r="AG12" s="247"/>
      <c r="AH12" s="62"/>
      <c r="AI12" s="110"/>
      <c r="AJ12" s="149"/>
      <c r="AK12" s="63"/>
      <c r="AL12" s="149"/>
      <c r="AM12" s="63"/>
      <c r="AN12" s="149"/>
      <c r="AO12" s="63"/>
      <c r="AP12" s="148">
        <v>2</v>
      </c>
      <c r="AQ12" s="63"/>
      <c r="AR12" s="148">
        <v>3</v>
      </c>
      <c r="AS12" s="193"/>
      <c r="AT12" s="213">
        <v>4</v>
      </c>
      <c r="AU12" s="214"/>
      <c r="AV12" s="478">
        <f t="shared" si="0"/>
        <v>9</v>
      </c>
      <c r="AW12" s="247"/>
      <c r="AX12" s="62"/>
      <c r="AY12" s="110"/>
      <c r="AZ12" s="149"/>
      <c r="BA12" s="63"/>
      <c r="BB12" s="149"/>
      <c r="BC12" s="63"/>
      <c r="BD12" s="149"/>
      <c r="BE12" s="63"/>
      <c r="BF12" s="148"/>
      <c r="BG12" s="63"/>
      <c r="BH12" s="148"/>
      <c r="BI12" s="193"/>
      <c r="BJ12" s="213">
        <v>3</v>
      </c>
      <c r="BK12" s="214"/>
      <c r="BL12" s="452">
        <f t="shared" si="1"/>
        <v>3</v>
      </c>
      <c r="BM12" s="247"/>
      <c r="BN12" s="62"/>
      <c r="BO12" s="110"/>
      <c r="BP12" s="149"/>
      <c r="BQ12" s="63"/>
      <c r="BR12" s="149"/>
      <c r="BS12" s="63"/>
      <c r="BT12" s="149"/>
      <c r="BU12" s="63"/>
      <c r="BV12" s="148"/>
      <c r="BW12" s="63"/>
      <c r="BX12" s="148"/>
      <c r="BY12" s="193"/>
      <c r="BZ12" s="213"/>
      <c r="CA12" s="214"/>
      <c r="CB12" s="208"/>
      <c r="CC12" s="247"/>
    </row>
    <row r="13" spans="1:81" s="4" customFormat="1" ht="17.100000000000001" customHeight="1">
      <c r="A13" s="36" t="s">
        <v>37</v>
      </c>
      <c r="B13" s="60"/>
      <c r="C13" s="109"/>
      <c r="D13" s="148"/>
      <c r="E13" s="61"/>
      <c r="F13" s="148"/>
      <c r="G13" s="61"/>
      <c r="H13" s="458"/>
      <c r="I13" s="61"/>
      <c r="J13" s="148"/>
      <c r="K13" s="61"/>
      <c r="L13" s="148"/>
      <c r="M13" s="193"/>
      <c r="N13" s="149"/>
      <c r="O13" s="63"/>
      <c r="P13" s="19"/>
      <c r="Q13" s="248"/>
      <c r="R13" s="60"/>
      <c r="S13" s="109"/>
      <c r="T13" s="148"/>
      <c r="U13" s="61"/>
      <c r="V13" s="148"/>
      <c r="W13" s="61"/>
      <c r="X13" s="148"/>
      <c r="Y13" s="61"/>
      <c r="Z13" s="148"/>
      <c r="AA13" s="61"/>
      <c r="AB13" s="148"/>
      <c r="AC13" s="193"/>
      <c r="AD13" s="149"/>
      <c r="AE13" s="63"/>
      <c r="AF13" s="19"/>
      <c r="AG13" s="248"/>
      <c r="AH13" s="60"/>
      <c r="AI13" s="109"/>
      <c r="AJ13" s="148"/>
      <c r="AK13" s="61"/>
      <c r="AL13" s="148"/>
      <c r="AM13" s="61"/>
      <c r="AN13" s="148"/>
      <c r="AO13" s="61"/>
      <c r="AP13" s="148"/>
      <c r="AQ13" s="61"/>
      <c r="AR13" s="148">
        <v>1</v>
      </c>
      <c r="AS13" s="193"/>
      <c r="AT13" s="149"/>
      <c r="AU13" s="63"/>
      <c r="AV13" s="478">
        <f t="shared" si="0"/>
        <v>1</v>
      </c>
      <c r="AW13" s="248"/>
      <c r="AX13" s="60"/>
      <c r="AY13" s="109"/>
      <c r="AZ13" s="148"/>
      <c r="BA13" s="61"/>
      <c r="BB13" s="148"/>
      <c r="BC13" s="61"/>
      <c r="BD13" s="148"/>
      <c r="BE13" s="61"/>
      <c r="BF13" s="148"/>
      <c r="BG13" s="61"/>
      <c r="BH13" s="148"/>
      <c r="BI13" s="193"/>
      <c r="BJ13" s="149"/>
      <c r="BK13" s="63"/>
      <c r="BL13" s="452"/>
      <c r="BM13" s="248"/>
      <c r="BN13" s="60"/>
      <c r="BO13" s="109"/>
      <c r="BP13" s="148"/>
      <c r="BQ13" s="61"/>
      <c r="BR13" s="148"/>
      <c r="BS13" s="61"/>
      <c r="BT13" s="148"/>
      <c r="BU13" s="61"/>
      <c r="BV13" s="148"/>
      <c r="BW13" s="61"/>
      <c r="BX13" s="148"/>
      <c r="BY13" s="193"/>
      <c r="BZ13" s="149"/>
      <c r="CA13" s="63"/>
      <c r="CB13" s="19"/>
      <c r="CC13" s="248"/>
    </row>
    <row r="14" spans="1:81" s="4" customFormat="1" ht="17.100000000000001" customHeight="1">
      <c r="A14" s="37" t="s">
        <v>58</v>
      </c>
      <c r="B14" s="64"/>
      <c r="C14" s="111"/>
      <c r="D14" s="150"/>
      <c r="E14" s="65"/>
      <c r="F14" s="150"/>
      <c r="G14" s="65"/>
      <c r="H14" s="460"/>
      <c r="I14" s="65"/>
      <c r="J14" s="148"/>
      <c r="K14" s="65"/>
      <c r="L14" s="148"/>
      <c r="M14" s="193"/>
      <c r="N14" s="215"/>
      <c r="O14" s="216"/>
      <c r="P14" s="25"/>
      <c r="Q14" s="247"/>
      <c r="R14" s="64"/>
      <c r="S14" s="111"/>
      <c r="T14" s="150"/>
      <c r="U14" s="65"/>
      <c r="V14" s="150"/>
      <c r="W14" s="65"/>
      <c r="X14" s="150"/>
      <c r="Y14" s="65"/>
      <c r="Z14" s="148"/>
      <c r="AA14" s="65"/>
      <c r="AB14" s="148"/>
      <c r="AC14" s="193"/>
      <c r="AD14" s="215"/>
      <c r="AE14" s="216"/>
      <c r="AF14" s="25"/>
      <c r="AG14" s="247"/>
      <c r="AH14" s="64"/>
      <c r="AI14" s="111"/>
      <c r="AJ14" s="150"/>
      <c r="AK14" s="65"/>
      <c r="AL14" s="150"/>
      <c r="AM14" s="65"/>
      <c r="AN14" s="150"/>
      <c r="AO14" s="65"/>
      <c r="AP14" s="148">
        <v>2</v>
      </c>
      <c r="AQ14" s="65"/>
      <c r="AR14" s="148">
        <v>6</v>
      </c>
      <c r="AS14" s="193"/>
      <c r="AT14" s="215">
        <v>6</v>
      </c>
      <c r="AU14" s="216"/>
      <c r="AV14" s="478">
        <f t="shared" si="0"/>
        <v>14</v>
      </c>
      <c r="AW14" s="247"/>
      <c r="AX14" s="64"/>
      <c r="AY14" s="111"/>
      <c r="AZ14" s="150"/>
      <c r="BA14" s="65"/>
      <c r="BB14" s="150"/>
      <c r="BC14" s="65"/>
      <c r="BD14" s="150"/>
      <c r="BE14" s="65"/>
      <c r="BF14" s="148"/>
      <c r="BG14" s="65"/>
      <c r="BH14" s="148"/>
      <c r="BI14" s="193"/>
      <c r="BJ14" s="215">
        <v>3</v>
      </c>
      <c r="BK14" s="216"/>
      <c r="BL14" s="452">
        <f t="shared" si="1"/>
        <v>3</v>
      </c>
      <c r="BM14" s="247"/>
      <c r="BN14" s="64"/>
      <c r="BO14" s="111"/>
      <c r="BP14" s="150"/>
      <c r="BQ14" s="65"/>
      <c r="BR14" s="150"/>
      <c r="BS14" s="65"/>
      <c r="BT14" s="150"/>
      <c r="BU14" s="65"/>
      <c r="BV14" s="148"/>
      <c r="BW14" s="65"/>
      <c r="BX14" s="148"/>
      <c r="BY14" s="193"/>
      <c r="BZ14" s="215"/>
      <c r="CA14" s="216"/>
      <c r="CB14" s="25"/>
      <c r="CC14" s="247"/>
    </row>
    <row r="15" spans="1:81" s="4" customFormat="1" ht="17.100000000000001" customHeight="1">
      <c r="A15" s="33" t="s">
        <v>38</v>
      </c>
      <c r="B15" s="64"/>
      <c r="C15" s="111"/>
      <c r="D15" s="150"/>
      <c r="E15" s="65"/>
      <c r="F15" s="150"/>
      <c r="G15" s="65"/>
      <c r="H15" s="460"/>
      <c r="I15" s="65"/>
      <c r="J15" s="148"/>
      <c r="K15" s="65"/>
      <c r="L15" s="148"/>
      <c r="M15" s="65"/>
      <c r="N15" s="150"/>
      <c r="O15" s="65"/>
      <c r="P15" s="8"/>
      <c r="Q15" s="247"/>
      <c r="R15" s="64"/>
      <c r="S15" s="111"/>
      <c r="T15" s="150"/>
      <c r="U15" s="65"/>
      <c r="V15" s="150"/>
      <c r="W15" s="65"/>
      <c r="X15" s="150"/>
      <c r="Y15" s="65"/>
      <c r="Z15" s="148"/>
      <c r="AA15" s="65"/>
      <c r="AB15" s="148"/>
      <c r="AC15" s="65"/>
      <c r="AD15" s="150"/>
      <c r="AE15" s="65"/>
      <c r="AF15" s="8"/>
      <c r="AG15" s="247"/>
      <c r="AH15" s="64"/>
      <c r="AI15" s="111"/>
      <c r="AJ15" s="150"/>
      <c r="AK15" s="65"/>
      <c r="AL15" s="150"/>
      <c r="AM15" s="65"/>
      <c r="AN15" s="150"/>
      <c r="AO15" s="65"/>
      <c r="AP15" s="148"/>
      <c r="AQ15" s="65"/>
      <c r="AR15" s="148"/>
      <c r="AS15" s="65"/>
      <c r="AT15" s="150"/>
      <c r="AU15" s="65"/>
      <c r="AV15" s="478"/>
      <c r="AW15" s="247"/>
      <c r="AX15" s="64"/>
      <c r="AY15" s="111"/>
      <c r="AZ15" s="150"/>
      <c r="BA15" s="65"/>
      <c r="BB15" s="150"/>
      <c r="BC15" s="65"/>
      <c r="BD15" s="150"/>
      <c r="BE15" s="65"/>
      <c r="BF15" s="148"/>
      <c r="BG15" s="65"/>
      <c r="BH15" s="148"/>
      <c r="BI15" s="65"/>
      <c r="BJ15" s="150"/>
      <c r="BK15" s="65"/>
      <c r="BL15" s="477"/>
      <c r="BM15" s="247"/>
      <c r="BN15" s="64"/>
      <c r="BO15" s="111"/>
      <c r="BP15" s="150"/>
      <c r="BQ15" s="65"/>
      <c r="BR15" s="150"/>
      <c r="BS15" s="65"/>
      <c r="BT15" s="150"/>
      <c r="BU15" s="65"/>
      <c r="BV15" s="148"/>
      <c r="BW15" s="65"/>
      <c r="BX15" s="148"/>
      <c r="BY15" s="65"/>
      <c r="BZ15" s="150"/>
      <c r="CA15" s="65"/>
      <c r="CB15" s="8"/>
      <c r="CC15" s="247"/>
    </row>
    <row r="16" spans="1:81" s="4" customFormat="1" ht="17.100000000000001" customHeight="1" thickBot="1">
      <c r="A16" s="38" t="s">
        <v>3</v>
      </c>
      <c r="B16" s="66"/>
      <c r="C16" s="112"/>
      <c r="D16" s="151"/>
      <c r="E16" s="67"/>
      <c r="F16" s="461">
        <f>SUM(F7:F15)</f>
        <v>1</v>
      </c>
      <c r="G16" s="67"/>
      <c r="H16" s="461">
        <f>SUM(H7:H15)</f>
        <v>22</v>
      </c>
      <c r="I16" s="67"/>
      <c r="J16" s="461">
        <f>SUM(J7:J15)</f>
        <v>28</v>
      </c>
      <c r="K16" s="67"/>
      <c r="L16" s="461">
        <f>SUM(L7:L15)</f>
        <v>9</v>
      </c>
      <c r="M16" s="67"/>
      <c r="N16" s="151"/>
      <c r="O16" s="67"/>
      <c r="P16" s="461">
        <f>SUM(P7:P15)</f>
        <v>60</v>
      </c>
      <c r="Q16" s="249"/>
      <c r="R16" s="66"/>
      <c r="S16" s="112"/>
      <c r="T16" s="151"/>
      <c r="U16" s="67"/>
      <c r="V16" s="151"/>
      <c r="W16" s="67"/>
      <c r="X16" s="461">
        <f>SUM(X7:X15)</f>
        <v>2</v>
      </c>
      <c r="Y16" s="67"/>
      <c r="Z16" s="461">
        <f>SUM(Z7:Z15)</f>
        <v>7</v>
      </c>
      <c r="AA16" s="67"/>
      <c r="AB16" s="461">
        <f>SUM(AB7:AB15)</f>
        <v>2</v>
      </c>
      <c r="AC16" s="67"/>
      <c r="AD16" s="151"/>
      <c r="AE16" s="67"/>
      <c r="AF16" s="461">
        <f>SUM(AF7:AF15)</f>
        <v>11</v>
      </c>
      <c r="AG16" s="249"/>
      <c r="AH16" s="66"/>
      <c r="AI16" s="112"/>
      <c r="AJ16" s="151"/>
      <c r="AK16" s="67"/>
      <c r="AL16" s="151"/>
      <c r="AM16" s="67"/>
      <c r="AN16" s="180"/>
      <c r="AO16" s="67"/>
      <c r="AP16" s="461">
        <f>SUM(AP7:AP15)</f>
        <v>5</v>
      </c>
      <c r="AQ16" s="67"/>
      <c r="AR16" s="461">
        <f>SUM(AR7:AR15)</f>
        <v>16</v>
      </c>
      <c r="AS16" s="67"/>
      <c r="AT16" s="461">
        <f>SUM(AT7:AT15)</f>
        <v>19</v>
      </c>
      <c r="AU16" s="67"/>
      <c r="AV16" s="461">
        <f>SUM(AV7:AV15)</f>
        <v>40</v>
      </c>
      <c r="AW16" s="249"/>
      <c r="AX16" s="461"/>
      <c r="AY16" s="112"/>
      <c r="AZ16" s="461"/>
      <c r="BA16" s="67"/>
      <c r="BB16" s="461">
        <f>SUM(BB7:BB15)</f>
        <v>1</v>
      </c>
      <c r="BC16" s="67"/>
      <c r="BD16" s="461">
        <f>SUM(BD7:BD15)</f>
        <v>1</v>
      </c>
      <c r="BE16" s="67"/>
      <c r="BF16" s="461">
        <f>SUM(BF7:BF15)</f>
        <v>1</v>
      </c>
      <c r="BG16" s="67"/>
      <c r="BH16" s="461">
        <f>SUM(BH7:BH15)</f>
        <v>1</v>
      </c>
      <c r="BI16" s="67"/>
      <c r="BJ16" s="461">
        <f>SUM(BJ7:BJ15)</f>
        <v>12</v>
      </c>
      <c r="BK16" s="67"/>
      <c r="BL16" s="461">
        <f>SUM(BL7:BL15)</f>
        <v>16</v>
      </c>
      <c r="BM16" s="249"/>
      <c r="BN16" s="66"/>
      <c r="BO16" s="112"/>
      <c r="BP16" s="151"/>
      <c r="BQ16" s="67"/>
      <c r="BR16" s="151"/>
      <c r="BS16" s="67"/>
      <c r="BT16" s="180"/>
      <c r="BU16" s="67"/>
      <c r="BV16" s="151"/>
      <c r="BW16" s="67"/>
      <c r="BX16" s="151"/>
      <c r="BY16" s="67"/>
      <c r="BZ16" s="151"/>
      <c r="CA16" s="67"/>
      <c r="CB16" s="10"/>
      <c r="CC16" s="249"/>
    </row>
    <row r="17" spans="1:81" s="4" customFormat="1" ht="17.100000000000001" customHeight="1">
      <c r="A17" s="32" t="s">
        <v>4</v>
      </c>
      <c r="B17" s="68"/>
      <c r="C17" s="113"/>
      <c r="D17" s="152"/>
      <c r="E17" s="69"/>
      <c r="F17" s="152"/>
      <c r="G17" s="69"/>
      <c r="H17" s="152"/>
      <c r="I17" s="69"/>
      <c r="J17" s="152"/>
      <c r="K17" s="69"/>
      <c r="L17" s="152"/>
      <c r="M17" s="69"/>
      <c r="N17" s="152"/>
      <c r="O17" s="69"/>
      <c r="P17" s="11"/>
      <c r="Q17" s="250"/>
      <c r="R17" s="68"/>
      <c r="S17" s="113"/>
      <c r="T17" s="152"/>
      <c r="U17" s="69"/>
      <c r="V17" s="152"/>
      <c r="W17" s="69"/>
      <c r="X17" s="152"/>
      <c r="Y17" s="69"/>
      <c r="Z17" s="152"/>
      <c r="AA17" s="69"/>
      <c r="AB17" s="152"/>
      <c r="AC17" s="69"/>
      <c r="AD17" s="152"/>
      <c r="AE17" s="69"/>
      <c r="AF17" s="11"/>
      <c r="AG17" s="250"/>
      <c r="AH17" s="68"/>
      <c r="AI17" s="113"/>
      <c r="AJ17" s="152"/>
      <c r="AK17" s="69"/>
      <c r="AL17" s="152"/>
      <c r="AM17" s="69"/>
      <c r="AN17" s="152"/>
      <c r="AO17" s="69"/>
      <c r="AP17" s="152"/>
      <c r="AQ17" s="69"/>
      <c r="AR17" s="152"/>
      <c r="AS17" s="69"/>
      <c r="AT17" s="152"/>
      <c r="AU17" s="69"/>
      <c r="AV17" s="11"/>
      <c r="AW17" s="250"/>
      <c r="AX17" s="68"/>
      <c r="AY17" s="113"/>
      <c r="AZ17" s="152"/>
      <c r="BA17" s="69"/>
      <c r="BB17" s="152"/>
      <c r="BC17" s="69"/>
      <c r="BD17" s="152"/>
      <c r="BE17" s="69"/>
      <c r="BF17" s="152"/>
      <c r="BG17" s="69"/>
      <c r="BH17" s="152"/>
      <c r="BI17" s="69"/>
      <c r="BJ17" s="152"/>
      <c r="BK17" s="69"/>
      <c r="BL17" s="11"/>
      <c r="BM17" s="250"/>
      <c r="BN17" s="68"/>
      <c r="BO17" s="113"/>
      <c r="BP17" s="152"/>
      <c r="BQ17" s="69"/>
      <c r="BR17" s="152"/>
      <c r="BS17" s="69"/>
      <c r="BT17" s="152"/>
      <c r="BU17" s="69"/>
      <c r="BV17" s="152"/>
      <c r="BW17" s="69"/>
      <c r="BX17" s="152"/>
      <c r="BY17" s="69"/>
      <c r="BZ17" s="152"/>
      <c r="CA17" s="69"/>
      <c r="CB17" s="11"/>
      <c r="CC17" s="250"/>
    </row>
    <row r="18" spans="1:81" s="4" customFormat="1" ht="17.100000000000001" customHeight="1">
      <c r="A18" s="39" t="s">
        <v>27</v>
      </c>
      <c r="B18" s="60"/>
      <c r="C18" s="109"/>
      <c r="D18" s="153"/>
      <c r="E18" s="137"/>
      <c r="F18" s="156"/>
      <c r="G18" s="76"/>
      <c r="H18" s="156"/>
      <c r="I18" s="76"/>
      <c r="J18" s="148"/>
      <c r="K18" s="76"/>
      <c r="L18" s="187"/>
      <c r="M18" s="65"/>
      <c r="N18" s="148"/>
      <c r="O18" s="61"/>
      <c r="P18" s="9"/>
      <c r="Q18" s="251"/>
      <c r="R18" s="60"/>
      <c r="S18" s="109"/>
      <c r="T18" s="153"/>
      <c r="U18" s="137"/>
      <c r="V18" s="156"/>
      <c r="W18" s="76"/>
      <c r="X18" s="156"/>
      <c r="Y18" s="76"/>
      <c r="Z18" s="148"/>
      <c r="AA18" s="76"/>
      <c r="AB18" s="187"/>
      <c r="AC18" s="65"/>
      <c r="AD18" s="148"/>
      <c r="AE18" s="61"/>
      <c r="AF18" s="9"/>
      <c r="AG18" s="251"/>
      <c r="AH18" s="60"/>
      <c r="AI18" s="109"/>
      <c r="AJ18" s="153"/>
      <c r="AK18" s="137"/>
      <c r="AL18" s="156"/>
      <c r="AM18" s="76"/>
      <c r="AN18" s="156"/>
      <c r="AO18" s="76"/>
      <c r="AP18" s="148"/>
      <c r="AQ18" s="76"/>
      <c r="AR18" s="187"/>
      <c r="AS18" s="65"/>
      <c r="AT18" s="148"/>
      <c r="AU18" s="61"/>
      <c r="AV18" s="9"/>
      <c r="AW18" s="251"/>
      <c r="AX18" s="60"/>
      <c r="AY18" s="109"/>
      <c r="AZ18" s="153"/>
      <c r="BA18" s="137"/>
      <c r="BB18" s="156"/>
      <c r="BC18" s="76"/>
      <c r="BD18" s="156"/>
      <c r="BE18" s="76"/>
      <c r="BF18" s="148"/>
      <c r="BG18" s="76"/>
      <c r="BH18" s="187"/>
      <c r="BI18" s="65"/>
      <c r="BJ18" s="148"/>
      <c r="BK18" s="61"/>
      <c r="BL18" s="9"/>
      <c r="BM18" s="251"/>
      <c r="BN18" s="60"/>
      <c r="BO18" s="109"/>
      <c r="BP18" s="153"/>
      <c r="BQ18" s="137"/>
      <c r="BR18" s="156"/>
      <c r="BS18" s="76"/>
      <c r="BT18" s="156"/>
      <c r="BU18" s="76"/>
      <c r="BV18" s="148"/>
      <c r="BW18" s="76"/>
      <c r="BX18" s="187"/>
      <c r="BY18" s="65"/>
      <c r="BZ18" s="148"/>
      <c r="CA18" s="61"/>
      <c r="CB18" s="9"/>
      <c r="CC18" s="251"/>
    </row>
    <row r="19" spans="1:81" s="4" customFormat="1" ht="17.100000000000001" customHeight="1">
      <c r="A19" s="40" t="s">
        <v>28</v>
      </c>
      <c r="B19" s="60"/>
      <c r="C19" s="109"/>
      <c r="D19" s="148"/>
      <c r="E19" s="61"/>
      <c r="F19" s="148"/>
      <c r="G19" s="61"/>
      <c r="H19" s="148"/>
      <c r="I19" s="61"/>
      <c r="J19" s="148"/>
      <c r="K19" s="61"/>
      <c r="L19" s="148"/>
      <c r="M19" s="61"/>
      <c r="N19" s="148"/>
      <c r="O19" s="61"/>
      <c r="P19" s="9"/>
      <c r="Q19" s="246"/>
      <c r="R19" s="60"/>
      <c r="S19" s="109"/>
      <c r="T19" s="148"/>
      <c r="U19" s="61"/>
      <c r="V19" s="148"/>
      <c r="W19" s="61"/>
      <c r="X19" s="148"/>
      <c r="Y19" s="61"/>
      <c r="Z19" s="148"/>
      <c r="AA19" s="61"/>
      <c r="AB19" s="148"/>
      <c r="AC19" s="61"/>
      <c r="AD19" s="148"/>
      <c r="AE19" s="61"/>
      <c r="AF19" s="9"/>
      <c r="AG19" s="246"/>
      <c r="AH19" s="60"/>
      <c r="AI19" s="109"/>
      <c r="AJ19" s="148"/>
      <c r="AK19" s="61"/>
      <c r="AL19" s="148"/>
      <c r="AM19" s="61"/>
      <c r="AN19" s="148"/>
      <c r="AO19" s="61"/>
      <c r="AP19" s="148"/>
      <c r="AQ19" s="61"/>
      <c r="AR19" s="148"/>
      <c r="AS19" s="61"/>
      <c r="AT19" s="148"/>
      <c r="AU19" s="61"/>
      <c r="AV19" s="9"/>
      <c r="AW19" s="246"/>
      <c r="AX19" s="60"/>
      <c r="AY19" s="109"/>
      <c r="AZ19" s="148"/>
      <c r="BA19" s="61"/>
      <c r="BB19" s="148"/>
      <c r="BC19" s="61"/>
      <c r="BD19" s="148"/>
      <c r="BE19" s="61"/>
      <c r="BF19" s="148"/>
      <c r="BG19" s="61"/>
      <c r="BH19" s="148"/>
      <c r="BI19" s="61"/>
      <c r="BJ19" s="148"/>
      <c r="BK19" s="61"/>
      <c r="BL19" s="9"/>
      <c r="BM19" s="246"/>
      <c r="BN19" s="60"/>
      <c r="BO19" s="109"/>
      <c r="BP19" s="148"/>
      <c r="BQ19" s="61"/>
      <c r="BR19" s="148"/>
      <c r="BS19" s="61"/>
      <c r="BT19" s="148"/>
      <c r="BU19" s="61"/>
      <c r="BV19" s="148"/>
      <c r="BW19" s="61"/>
      <c r="BX19" s="148"/>
      <c r="BY19" s="61"/>
      <c r="BZ19" s="148"/>
      <c r="CA19" s="61"/>
      <c r="CB19" s="9"/>
      <c r="CC19" s="246"/>
    </row>
    <row r="20" spans="1:81" s="4" customFormat="1" ht="17.100000000000001" customHeight="1">
      <c r="A20" s="40" t="s">
        <v>29</v>
      </c>
      <c r="B20" s="60"/>
      <c r="C20" s="109"/>
      <c r="D20" s="148"/>
      <c r="E20" s="61"/>
      <c r="F20" s="148"/>
      <c r="G20" s="61"/>
      <c r="H20" s="148"/>
      <c r="I20" s="61"/>
      <c r="J20" s="148"/>
      <c r="K20" s="61"/>
      <c r="L20" s="148"/>
      <c r="M20" s="61"/>
      <c r="N20" s="148"/>
      <c r="O20" s="61"/>
      <c r="P20" s="9"/>
      <c r="Q20" s="246"/>
      <c r="R20" s="60"/>
      <c r="S20" s="109"/>
      <c r="T20" s="148"/>
      <c r="U20" s="61"/>
      <c r="V20" s="148"/>
      <c r="W20" s="61"/>
      <c r="X20" s="148"/>
      <c r="Y20" s="61"/>
      <c r="Z20" s="148"/>
      <c r="AA20" s="61"/>
      <c r="AB20" s="148"/>
      <c r="AC20" s="61"/>
      <c r="AD20" s="148"/>
      <c r="AE20" s="61"/>
      <c r="AF20" s="9"/>
      <c r="AG20" s="246"/>
      <c r="AH20" s="60"/>
      <c r="AI20" s="109"/>
      <c r="AJ20" s="148"/>
      <c r="AK20" s="61"/>
      <c r="AL20" s="148"/>
      <c r="AM20" s="61"/>
      <c r="AN20" s="148"/>
      <c r="AO20" s="61"/>
      <c r="AP20" s="148"/>
      <c r="AQ20" s="61"/>
      <c r="AR20" s="148"/>
      <c r="AS20" s="61"/>
      <c r="AT20" s="148"/>
      <c r="AU20" s="61"/>
      <c r="AV20" s="9"/>
      <c r="AW20" s="246"/>
      <c r="AX20" s="60"/>
      <c r="AY20" s="109"/>
      <c r="AZ20" s="148"/>
      <c r="BA20" s="61"/>
      <c r="BB20" s="148"/>
      <c r="BC20" s="61"/>
      <c r="BD20" s="148"/>
      <c r="BE20" s="61"/>
      <c r="BF20" s="148"/>
      <c r="BG20" s="61"/>
      <c r="BH20" s="148"/>
      <c r="BI20" s="61"/>
      <c r="BJ20" s="148"/>
      <c r="BK20" s="61"/>
      <c r="BL20" s="9"/>
      <c r="BM20" s="246"/>
      <c r="BN20" s="60"/>
      <c r="BO20" s="109"/>
      <c r="BP20" s="148"/>
      <c r="BQ20" s="61"/>
      <c r="BR20" s="148"/>
      <c r="BS20" s="61"/>
      <c r="BT20" s="148"/>
      <c r="BU20" s="61"/>
      <c r="BV20" s="148"/>
      <c r="BW20" s="61"/>
      <c r="BX20" s="148"/>
      <c r="BY20" s="61"/>
      <c r="BZ20" s="148"/>
      <c r="CA20" s="61"/>
      <c r="CB20" s="9"/>
      <c r="CC20" s="246"/>
    </row>
    <row r="21" spans="1:81" s="4" customFormat="1" ht="17.100000000000001" customHeight="1">
      <c r="A21" s="40" t="s">
        <v>30</v>
      </c>
      <c r="B21" s="60"/>
      <c r="C21" s="109"/>
      <c r="D21" s="148"/>
      <c r="E21" s="61"/>
      <c r="F21" s="148"/>
      <c r="G21" s="61"/>
      <c r="H21" s="148"/>
      <c r="I21" s="61"/>
      <c r="J21" s="148"/>
      <c r="K21" s="61"/>
      <c r="L21" s="148"/>
      <c r="M21" s="61"/>
      <c r="N21" s="148"/>
      <c r="O21" s="61"/>
      <c r="P21" s="9"/>
      <c r="Q21" s="246"/>
      <c r="R21" s="60"/>
      <c r="S21" s="109"/>
      <c r="T21" s="148"/>
      <c r="U21" s="61"/>
      <c r="V21" s="148"/>
      <c r="W21" s="61"/>
      <c r="X21" s="148"/>
      <c r="Y21" s="61"/>
      <c r="Z21" s="148"/>
      <c r="AA21" s="61"/>
      <c r="AB21" s="148"/>
      <c r="AC21" s="61"/>
      <c r="AD21" s="148"/>
      <c r="AE21" s="61"/>
      <c r="AF21" s="9"/>
      <c r="AG21" s="246"/>
      <c r="AH21" s="60"/>
      <c r="AI21" s="109"/>
      <c r="AJ21" s="148"/>
      <c r="AK21" s="61"/>
      <c r="AL21" s="148"/>
      <c r="AM21" s="61"/>
      <c r="AN21" s="148"/>
      <c r="AO21" s="61"/>
      <c r="AP21" s="148"/>
      <c r="AQ21" s="61"/>
      <c r="AR21" s="148"/>
      <c r="AS21" s="61"/>
      <c r="AT21" s="148"/>
      <c r="AU21" s="61"/>
      <c r="AV21" s="9"/>
      <c r="AW21" s="246"/>
      <c r="AX21" s="60"/>
      <c r="AY21" s="109"/>
      <c r="AZ21" s="148"/>
      <c r="BA21" s="61"/>
      <c r="BB21" s="148"/>
      <c r="BC21" s="61"/>
      <c r="BD21" s="148"/>
      <c r="BE21" s="61"/>
      <c r="BF21" s="148"/>
      <c r="BG21" s="61"/>
      <c r="BH21" s="148"/>
      <c r="BI21" s="61"/>
      <c r="BJ21" s="148"/>
      <c r="BK21" s="61"/>
      <c r="BL21" s="9"/>
      <c r="BM21" s="246"/>
      <c r="BN21" s="60"/>
      <c r="BO21" s="109"/>
      <c r="BP21" s="148"/>
      <c r="BQ21" s="61"/>
      <c r="BR21" s="148"/>
      <c r="BS21" s="61"/>
      <c r="BT21" s="148"/>
      <c r="BU21" s="61"/>
      <c r="BV21" s="148"/>
      <c r="BW21" s="61"/>
      <c r="BX21" s="148"/>
      <c r="BY21" s="61"/>
      <c r="BZ21" s="148"/>
      <c r="CA21" s="61"/>
      <c r="CB21" s="9"/>
      <c r="CC21" s="246"/>
    </row>
    <row r="22" spans="1:81" s="4" customFormat="1" ht="17.100000000000001" customHeight="1">
      <c r="A22" s="40" t="s">
        <v>31</v>
      </c>
      <c r="B22" s="60"/>
      <c r="C22" s="109"/>
      <c r="D22" s="148"/>
      <c r="E22" s="61"/>
      <c r="F22" s="148"/>
      <c r="G22" s="61"/>
      <c r="H22" s="148"/>
      <c r="I22" s="61"/>
      <c r="J22" s="148"/>
      <c r="K22" s="61"/>
      <c r="L22" s="148"/>
      <c r="M22" s="61"/>
      <c r="N22" s="148"/>
      <c r="O22" s="61"/>
      <c r="P22" s="9"/>
      <c r="Q22" s="246"/>
      <c r="R22" s="60"/>
      <c r="S22" s="109"/>
      <c r="T22" s="148"/>
      <c r="U22" s="61"/>
      <c r="V22" s="148"/>
      <c r="W22" s="61"/>
      <c r="X22" s="148"/>
      <c r="Y22" s="61"/>
      <c r="Z22" s="148"/>
      <c r="AA22" s="61"/>
      <c r="AB22" s="148"/>
      <c r="AC22" s="61"/>
      <c r="AD22" s="148"/>
      <c r="AE22" s="61"/>
      <c r="AF22" s="9"/>
      <c r="AG22" s="246"/>
      <c r="AH22" s="60"/>
      <c r="AI22" s="109"/>
      <c r="AJ22" s="148"/>
      <c r="AK22" s="61"/>
      <c r="AL22" s="148"/>
      <c r="AM22" s="61"/>
      <c r="AN22" s="148"/>
      <c r="AO22" s="61"/>
      <c r="AP22" s="148"/>
      <c r="AQ22" s="61"/>
      <c r="AR22" s="148"/>
      <c r="AS22" s="61"/>
      <c r="AT22" s="148"/>
      <c r="AU22" s="61"/>
      <c r="AV22" s="9"/>
      <c r="AW22" s="246"/>
      <c r="AX22" s="60"/>
      <c r="AY22" s="109"/>
      <c r="AZ22" s="148"/>
      <c r="BA22" s="61"/>
      <c r="BB22" s="148"/>
      <c r="BC22" s="61"/>
      <c r="BD22" s="148"/>
      <c r="BE22" s="61"/>
      <c r="BF22" s="148"/>
      <c r="BG22" s="61"/>
      <c r="BH22" s="148"/>
      <c r="BI22" s="61"/>
      <c r="BJ22" s="148"/>
      <c r="BK22" s="61"/>
      <c r="BL22" s="9"/>
      <c r="BM22" s="246"/>
      <c r="BN22" s="60"/>
      <c r="BO22" s="109"/>
      <c r="BP22" s="148"/>
      <c r="BQ22" s="61"/>
      <c r="BR22" s="148"/>
      <c r="BS22" s="61"/>
      <c r="BT22" s="148"/>
      <c r="BU22" s="61"/>
      <c r="BV22" s="148"/>
      <c r="BW22" s="61"/>
      <c r="BX22" s="148"/>
      <c r="BY22" s="61"/>
      <c r="BZ22" s="148"/>
      <c r="CA22" s="61"/>
      <c r="CB22" s="9"/>
      <c r="CC22" s="246"/>
    </row>
    <row r="23" spans="1:81" s="4" customFormat="1" ht="17.100000000000001" customHeight="1">
      <c r="A23" s="41" t="s">
        <v>32</v>
      </c>
      <c r="B23" s="60"/>
      <c r="C23" s="109"/>
      <c r="D23" s="148"/>
      <c r="E23" s="61"/>
      <c r="F23" s="148"/>
      <c r="G23" s="61"/>
      <c r="H23" s="148"/>
      <c r="I23" s="61"/>
      <c r="J23" s="148"/>
      <c r="K23" s="61"/>
      <c r="L23" s="148"/>
      <c r="M23" s="61"/>
      <c r="N23" s="148"/>
      <c r="O23" s="61"/>
      <c r="P23" s="9"/>
      <c r="Q23" s="248"/>
      <c r="R23" s="60"/>
      <c r="S23" s="109"/>
      <c r="T23" s="148"/>
      <c r="U23" s="61"/>
      <c r="V23" s="148"/>
      <c r="W23" s="61"/>
      <c r="X23" s="148"/>
      <c r="Y23" s="61"/>
      <c r="Z23" s="148"/>
      <c r="AA23" s="61"/>
      <c r="AB23" s="148"/>
      <c r="AC23" s="61"/>
      <c r="AD23" s="148"/>
      <c r="AE23" s="61"/>
      <c r="AF23" s="9"/>
      <c r="AG23" s="248"/>
      <c r="AH23" s="60"/>
      <c r="AI23" s="109"/>
      <c r="AJ23" s="148"/>
      <c r="AK23" s="61"/>
      <c r="AL23" s="148"/>
      <c r="AM23" s="61"/>
      <c r="AN23" s="148"/>
      <c r="AO23" s="61"/>
      <c r="AP23" s="148"/>
      <c r="AQ23" s="61"/>
      <c r="AR23" s="148"/>
      <c r="AS23" s="61"/>
      <c r="AT23" s="148"/>
      <c r="AU23" s="61"/>
      <c r="AV23" s="9"/>
      <c r="AW23" s="248"/>
      <c r="AX23" s="60"/>
      <c r="AY23" s="109"/>
      <c r="AZ23" s="148"/>
      <c r="BA23" s="61"/>
      <c r="BB23" s="148"/>
      <c r="BC23" s="61"/>
      <c r="BD23" s="148"/>
      <c r="BE23" s="61"/>
      <c r="BF23" s="148"/>
      <c r="BG23" s="61"/>
      <c r="BH23" s="148"/>
      <c r="BI23" s="61"/>
      <c r="BJ23" s="148"/>
      <c r="BK23" s="61"/>
      <c r="BL23" s="9"/>
      <c r="BM23" s="248"/>
      <c r="BN23" s="60"/>
      <c r="BO23" s="109"/>
      <c r="BP23" s="148"/>
      <c r="BQ23" s="61"/>
      <c r="BR23" s="148"/>
      <c r="BS23" s="61"/>
      <c r="BT23" s="148"/>
      <c r="BU23" s="61"/>
      <c r="BV23" s="148"/>
      <c r="BW23" s="61"/>
      <c r="BX23" s="148"/>
      <c r="BY23" s="61"/>
      <c r="BZ23" s="148"/>
      <c r="CA23" s="61"/>
      <c r="CB23" s="9"/>
      <c r="CC23" s="248"/>
    </row>
    <row r="24" spans="1:81" s="4" customFormat="1" ht="17.100000000000001" customHeight="1">
      <c r="A24" s="42" t="s">
        <v>24</v>
      </c>
      <c r="B24" s="12"/>
      <c r="C24" s="114"/>
      <c r="D24" s="154"/>
      <c r="E24" s="138"/>
      <c r="F24" s="27"/>
      <c r="G24" s="70"/>
      <c r="H24" s="27"/>
      <c r="I24" s="70"/>
      <c r="J24" s="188"/>
      <c r="K24" s="70"/>
      <c r="L24" s="188"/>
      <c r="M24" s="194"/>
      <c r="N24" s="27"/>
      <c r="O24" s="70"/>
      <c r="P24" s="51"/>
      <c r="Q24" s="252"/>
      <c r="R24" s="12"/>
      <c r="S24" s="114"/>
      <c r="T24" s="154"/>
      <c r="U24" s="138"/>
      <c r="V24" s="27"/>
      <c r="W24" s="70"/>
      <c r="X24" s="27"/>
      <c r="Y24" s="70"/>
      <c r="Z24" s="188"/>
      <c r="AA24" s="70"/>
      <c r="AB24" s="188"/>
      <c r="AC24" s="194"/>
      <c r="AD24" s="27"/>
      <c r="AE24" s="70"/>
      <c r="AF24" s="51"/>
      <c r="AG24" s="252"/>
      <c r="AH24" s="12"/>
      <c r="AI24" s="114"/>
      <c r="AJ24" s="154"/>
      <c r="AK24" s="138"/>
      <c r="AL24" s="27"/>
      <c r="AM24" s="70"/>
      <c r="AN24" s="27"/>
      <c r="AO24" s="70"/>
      <c r="AP24" s="188"/>
      <c r="AQ24" s="70"/>
      <c r="AR24" s="188"/>
      <c r="AS24" s="194"/>
      <c r="AT24" s="27"/>
      <c r="AU24" s="70"/>
      <c r="AV24" s="51"/>
      <c r="AW24" s="252"/>
      <c r="AX24" s="12"/>
      <c r="AY24" s="114"/>
      <c r="AZ24" s="154"/>
      <c r="BA24" s="138"/>
      <c r="BB24" s="27"/>
      <c r="BC24" s="70"/>
      <c r="BD24" s="27"/>
      <c r="BE24" s="70"/>
      <c r="BF24" s="188"/>
      <c r="BG24" s="70"/>
      <c r="BH24" s="188"/>
      <c r="BI24" s="194"/>
      <c r="BJ24" s="27"/>
      <c r="BK24" s="70"/>
      <c r="BL24" s="51"/>
      <c r="BM24" s="252"/>
      <c r="BN24" s="12"/>
      <c r="BO24" s="114"/>
      <c r="BP24" s="154"/>
      <c r="BQ24" s="138"/>
      <c r="BR24" s="27"/>
      <c r="BS24" s="70"/>
      <c r="BT24" s="27"/>
      <c r="BU24" s="70"/>
      <c r="BV24" s="188"/>
      <c r="BW24" s="70"/>
      <c r="BX24" s="188"/>
      <c r="BY24" s="194"/>
      <c r="BZ24" s="27"/>
      <c r="CA24" s="70"/>
      <c r="CB24" s="51"/>
      <c r="CC24" s="252"/>
    </row>
    <row r="25" spans="1:81" s="4" customFormat="1" ht="17.100000000000001" customHeight="1">
      <c r="A25" s="41" t="s">
        <v>40</v>
      </c>
      <c r="B25" s="60"/>
      <c r="C25" s="109"/>
      <c r="D25" s="153"/>
      <c r="E25" s="139"/>
      <c r="F25" s="148"/>
      <c r="G25" s="61"/>
      <c r="H25" s="148"/>
      <c r="I25" s="61"/>
      <c r="J25" s="148"/>
      <c r="K25" s="61"/>
      <c r="L25" s="148"/>
      <c r="M25" s="61"/>
      <c r="N25" s="148"/>
      <c r="O25" s="61"/>
      <c r="P25" s="9"/>
      <c r="Q25" s="245"/>
      <c r="R25" s="60"/>
      <c r="S25" s="109"/>
      <c r="T25" s="153"/>
      <c r="U25" s="139"/>
      <c r="V25" s="148"/>
      <c r="W25" s="61"/>
      <c r="X25" s="148"/>
      <c r="Y25" s="61"/>
      <c r="Z25" s="148"/>
      <c r="AA25" s="61"/>
      <c r="AB25" s="148"/>
      <c r="AC25" s="61"/>
      <c r="AD25" s="148"/>
      <c r="AE25" s="61"/>
      <c r="AF25" s="9"/>
      <c r="AG25" s="245"/>
      <c r="AH25" s="60"/>
      <c r="AI25" s="109"/>
      <c r="AJ25" s="153"/>
      <c r="AK25" s="139"/>
      <c r="AL25" s="148"/>
      <c r="AM25" s="61"/>
      <c r="AN25" s="148"/>
      <c r="AO25" s="61"/>
      <c r="AP25" s="148"/>
      <c r="AQ25" s="61"/>
      <c r="AR25" s="148"/>
      <c r="AS25" s="61"/>
      <c r="AT25" s="148"/>
      <c r="AU25" s="61"/>
      <c r="AV25" s="9"/>
      <c r="AW25" s="245"/>
      <c r="AX25" s="60"/>
      <c r="AY25" s="109"/>
      <c r="AZ25" s="153"/>
      <c r="BA25" s="139"/>
      <c r="BB25" s="148"/>
      <c r="BC25" s="61"/>
      <c r="BD25" s="148"/>
      <c r="BE25" s="61"/>
      <c r="BF25" s="148"/>
      <c r="BG25" s="61"/>
      <c r="BH25" s="148"/>
      <c r="BI25" s="61"/>
      <c r="BJ25" s="148"/>
      <c r="BK25" s="61"/>
      <c r="BL25" s="9"/>
      <c r="BM25" s="245"/>
      <c r="BN25" s="60"/>
      <c r="BO25" s="109"/>
      <c r="BP25" s="153"/>
      <c r="BQ25" s="139"/>
      <c r="BR25" s="148"/>
      <c r="BS25" s="61"/>
      <c r="BT25" s="148"/>
      <c r="BU25" s="61"/>
      <c r="BV25" s="148"/>
      <c r="BW25" s="61"/>
      <c r="BX25" s="148"/>
      <c r="BY25" s="61"/>
      <c r="BZ25" s="148"/>
      <c r="CA25" s="61"/>
      <c r="CB25" s="9"/>
      <c r="CC25" s="245"/>
    </row>
    <row r="26" spans="1:81" s="4" customFormat="1" ht="17.100000000000001" customHeight="1">
      <c r="A26" s="41" t="s">
        <v>41</v>
      </c>
      <c r="B26" s="60"/>
      <c r="C26" s="109"/>
      <c r="D26" s="148"/>
      <c r="E26" s="61"/>
      <c r="F26" s="148"/>
      <c r="G26" s="61"/>
      <c r="H26" s="148"/>
      <c r="I26" s="61"/>
      <c r="J26" s="148"/>
      <c r="K26" s="61"/>
      <c r="L26" s="148"/>
      <c r="M26" s="61"/>
      <c r="N26" s="148"/>
      <c r="O26" s="61"/>
      <c r="P26" s="9"/>
      <c r="Q26" s="246"/>
      <c r="R26" s="60"/>
      <c r="S26" s="109"/>
      <c r="T26" s="148"/>
      <c r="U26" s="61"/>
      <c r="V26" s="148"/>
      <c r="W26" s="61"/>
      <c r="X26" s="148"/>
      <c r="Y26" s="61"/>
      <c r="Z26" s="148"/>
      <c r="AA26" s="61"/>
      <c r="AB26" s="148"/>
      <c r="AC26" s="61"/>
      <c r="AD26" s="148"/>
      <c r="AE26" s="61"/>
      <c r="AF26" s="9"/>
      <c r="AG26" s="246"/>
      <c r="AH26" s="60"/>
      <c r="AI26" s="109"/>
      <c r="AJ26" s="148"/>
      <c r="AK26" s="61"/>
      <c r="AL26" s="148"/>
      <c r="AM26" s="61"/>
      <c r="AN26" s="148"/>
      <c r="AO26" s="61"/>
      <c r="AP26" s="148"/>
      <c r="AQ26" s="61"/>
      <c r="AR26" s="148"/>
      <c r="AS26" s="61"/>
      <c r="AT26" s="148"/>
      <c r="AU26" s="61"/>
      <c r="AV26" s="9"/>
      <c r="AW26" s="246"/>
      <c r="AX26" s="60"/>
      <c r="AY26" s="109"/>
      <c r="AZ26" s="148"/>
      <c r="BA26" s="61"/>
      <c r="BB26" s="148"/>
      <c r="BC26" s="61"/>
      <c r="BD26" s="148"/>
      <c r="BE26" s="61"/>
      <c r="BF26" s="148"/>
      <c r="BG26" s="61"/>
      <c r="BH26" s="148"/>
      <c r="BI26" s="61"/>
      <c r="BJ26" s="148"/>
      <c r="BK26" s="61"/>
      <c r="BL26" s="9"/>
      <c r="BM26" s="246"/>
      <c r="BN26" s="60"/>
      <c r="BO26" s="109"/>
      <c r="BP26" s="148"/>
      <c r="BQ26" s="61"/>
      <c r="BR26" s="148"/>
      <c r="BS26" s="61"/>
      <c r="BT26" s="148"/>
      <c r="BU26" s="61"/>
      <c r="BV26" s="148"/>
      <c r="BW26" s="61"/>
      <c r="BX26" s="148"/>
      <c r="BY26" s="61"/>
      <c r="BZ26" s="148"/>
      <c r="CA26" s="61"/>
      <c r="CB26" s="9"/>
      <c r="CC26" s="246"/>
    </row>
    <row r="27" spans="1:81" s="4" customFormat="1" ht="17.100000000000001" customHeight="1">
      <c r="A27" s="41" t="s">
        <v>42</v>
      </c>
      <c r="B27" s="60"/>
      <c r="C27" s="109"/>
      <c r="D27" s="148"/>
      <c r="E27" s="61"/>
      <c r="F27" s="148"/>
      <c r="G27" s="61"/>
      <c r="H27" s="148"/>
      <c r="I27" s="61"/>
      <c r="J27" s="148"/>
      <c r="K27" s="61"/>
      <c r="L27" s="148"/>
      <c r="M27" s="61"/>
      <c r="N27" s="148"/>
      <c r="O27" s="61"/>
      <c r="P27" s="9"/>
      <c r="Q27" s="246"/>
      <c r="R27" s="60"/>
      <c r="S27" s="109"/>
      <c r="T27" s="148"/>
      <c r="U27" s="61"/>
      <c r="V27" s="148"/>
      <c r="W27" s="61"/>
      <c r="X27" s="148"/>
      <c r="Y27" s="61"/>
      <c r="Z27" s="148"/>
      <c r="AA27" s="61"/>
      <c r="AB27" s="148"/>
      <c r="AC27" s="61"/>
      <c r="AD27" s="148"/>
      <c r="AE27" s="61"/>
      <c r="AF27" s="9"/>
      <c r="AG27" s="246"/>
      <c r="AH27" s="60"/>
      <c r="AI27" s="109"/>
      <c r="AJ27" s="148"/>
      <c r="AK27" s="61"/>
      <c r="AL27" s="148"/>
      <c r="AM27" s="61"/>
      <c r="AN27" s="148"/>
      <c r="AO27" s="61"/>
      <c r="AP27" s="148"/>
      <c r="AQ27" s="61"/>
      <c r="AR27" s="148"/>
      <c r="AS27" s="61"/>
      <c r="AT27" s="148"/>
      <c r="AU27" s="61"/>
      <c r="AV27" s="9"/>
      <c r="AW27" s="246"/>
      <c r="AX27" s="60"/>
      <c r="AY27" s="109"/>
      <c r="AZ27" s="148"/>
      <c r="BA27" s="61"/>
      <c r="BB27" s="148"/>
      <c r="BC27" s="61"/>
      <c r="BD27" s="148"/>
      <c r="BE27" s="61"/>
      <c r="BF27" s="148"/>
      <c r="BG27" s="61"/>
      <c r="BH27" s="148"/>
      <c r="BI27" s="61"/>
      <c r="BJ27" s="148"/>
      <c r="BK27" s="61"/>
      <c r="BL27" s="9"/>
      <c r="BM27" s="246"/>
      <c r="BN27" s="60"/>
      <c r="BO27" s="109"/>
      <c r="BP27" s="148"/>
      <c r="BQ27" s="61"/>
      <c r="BR27" s="148"/>
      <c r="BS27" s="61"/>
      <c r="BT27" s="148"/>
      <c r="BU27" s="61"/>
      <c r="BV27" s="148"/>
      <c r="BW27" s="61"/>
      <c r="BX27" s="148"/>
      <c r="BY27" s="61"/>
      <c r="BZ27" s="148"/>
      <c r="CA27" s="61"/>
      <c r="CB27" s="9"/>
      <c r="CC27" s="246"/>
    </row>
    <row r="28" spans="1:81" s="4" customFormat="1" ht="17.100000000000001" customHeight="1">
      <c r="A28" s="41" t="s">
        <v>43</v>
      </c>
      <c r="B28" s="60"/>
      <c r="C28" s="109"/>
      <c r="D28" s="148"/>
      <c r="E28" s="61"/>
      <c r="F28" s="148"/>
      <c r="G28" s="61"/>
      <c r="H28" s="148"/>
      <c r="I28" s="61"/>
      <c r="J28" s="148"/>
      <c r="K28" s="61"/>
      <c r="L28" s="148"/>
      <c r="M28" s="61"/>
      <c r="N28" s="148"/>
      <c r="O28" s="61"/>
      <c r="P28" s="9"/>
      <c r="Q28" s="246"/>
      <c r="R28" s="60"/>
      <c r="S28" s="109"/>
      <c r="T28" s="148"/>
      <c r="U28" s="61"/>
      <c r="V28" s="148"/>
      <c r="W28" s="61"/>
      <c r="X28" s="148"/>
      <c r="Y28" s="61"/>
      <c r="Z28" s="148"/>
      <c r="AA28" s="61"/>
      <c r="AB28" s="148"/>
      <c r="AC28" s="61"/>
      <c r="AD28" s="148"/>
      <c r="AE28" s="61"/>
      <c r="AF28" s="9"/>
      <c r="AG28" s="246"/>
      <c r="AH28" s="60"/>
      <c r="AI28" s="109"/>
      <c r="AJ28" s="148"/>
      <c r="AK28" s="61"/>
      <c r="AL28" s="148"/>
      <c r="AM28" s="61"/>
      <c r="AN28" s="148"/>
      <c r="AO28" s="61"/>
      <c r="AP28" s="148"/>
      <c r="AQ28" s="61"/>
      <c r="AR28" s="148"/>
      <c r="AS28" s="61"/>
      <c r="AT28" s="148"/>
      <c r="AU28" s="61"/>
      <c r="AV28" s="9"/>
      <c r="AW28" s="246"/>
      <c r="AX28" s="60"/>
      <c r="AY28" s="109"/>
      <c r="AZ28" s="148"/>
      <c r="BA28" s="61"/>
      <c r="BB28" s="148"/>
      <c r="BC28" s="61"/>
      <c r="BD28" s="148"/>
      <c r="BE28" s="61"/>
      <c r="BF28" s="148"/>
      <c r="BG28" s="61"/>
      <c r="BH28" s="148"/>
      <c r="BI28" s="61"/>
      <c r="BJ28" s="148"/>
      <c r="BK28" s="61"/>
      <c r="BL28" s="9"/>
      <c r="BM28" s="246"/>
      <c r="BN28" s="60"/>
      <c r="BO28" s="109"/>
      <c r="BP28" s="148"/>
      <c r="BQ28" s="61"/>
      <c r="BR28" s="148"/>
      <c r="BS28" s="61"/>
      <c r="BT28" s="148"/>
      <c r="BU28" s="61"/>
      <c r="BV28" s="148"/>
      <c r="BW28" s="61"/>
      <c r="BX28" s="148"/>
      <c r="BY28" s="61"/>
      <c r="BZ28" s="148"/>
      <c r="CA28" s="61"/>
      <c r="CB28" s="9"/>
      <c r="CC28" s="246"/>
    </row>
    <row r="29" spans="1:81" s="4" customFormat="1" ht="17.100000000000001" customHeight="1">
      <c r="A29" s="43" t="s">
        <v>44</v>
      </c>
      <c r="B29" s="60"/>
      <c r="C29" s="109"/>
      <c r="D29" s="148"/>
      <c r="E29" s="61"/>
      <c r="F29" s="148"/>
      <c r="G29" s="61"/>
      <c r="H29" s="148"/>
      <c r="I29" s="61"/>
      <c r="J29" s="148"/>
      <c r="K29" s="61"/>
      <c r="L29" s="148"/>
      <c r="M29" s="61"/>
      <c r="N29" s="148"/>
      <c r="O29" s="61"/>
      <c r="P29" s="9"/>
      <c r="Q29" s="248"/>
      <c r="R29" s="60"/>
      <c r="S29" s="109"/>
      <c r="T29" s="148"/>
      <c r="U29" s="61"/>
      <c r="V29" s="148"/>
      <c r="W29" s="61"/>
      <c r="X29" s="148"/>
      <c r="Y29" s="61"/>
      <c r="Z29" s="148"/>
      <c r="AA29" s="61"/>
      <c r="AB29" s="148"/>
      <c r="AC29" s="61"/>
      <c r="AD29" s="148"/>
      <c r="AE29" s="61"/>
      <c r="AF29" s="9"/>
      <c r="AG29" s="248"/>
      <c r="AH29" s="60"/>
      <c r="AI29" s="109"/>
      <c r="AJ29" s="148"/>
      <c r="AK29" s="61"/>
      <c r="AL29" s="148"/>
      <c r="AM29" s="61"/>
      <c r="AN29" s="148"/>
      <c r="AO29" s="61"/>
      <c r="AP29" s="148"/>
      <c r="AQ29" s="61"/>
      <c r="AR29" s="148"/>
      <c r="AS29" s="61"/>
      <c r="AT29" s="148"/>
      <c r="AU29" s="61"/>
      <c r="AV29" s="9"/>
      <c r="AW29" s="248"/>
      <c r="AX29" s="60"/>
      <c r="AY29" s="109"/>
      <c r="AZ29" s="148"/>
      <c r="BA29" s="61"/>
      <c r="BB29" s="148"/>
      <c r="BC29" s="61"/>
      <c r="BD29" s="148"/>
      <c r="BE29" s="61"/>
      <c r="BF29" s="148"/>
      <c r="BG29" s="61"/>
      <c r="BH29" s="148"/>
      <c r="BI29" s="61"/>
      <c r="BJ29" s="148"/>
      <c r="BK29" s="61"/>
      <c r="BL29" s="9"/>
      <c r="BM29" s="248"/>
      <c r="BN29" s="60"/>
      <c r="BO29" s="109"/>
      <c r="BP29" s="148"/>
      <c r="BQ29" s="61"/>
      <c r="BR29" s="148"/>
      <c r="BS29" s="61"/>
      <c r="BT29" s="148"/>
      <c r="BU29" s="61"/>
      <c r="BV29" s="148"/>
      <c r="BW29" s="61"/>
      <c r="BX29" s="148"/>
      <c r="BY29" s="61"/>
      <c r="BZ29" s="148"/>
      <c r="CA29" s="61"/>
      <c r="CB29" s="9"/>
      <c r="CC29" s="248"/>
    </row>
    <row r="30" spans="1:81" s="4" customFormat="1" ht="17.100000000000001" customHeight="1">
      <c r="A30" s="44" t="s">
        <v>25</v>
      </c>
      <c r="B30" s="71"/>
      <c r="C30" s="115"/>
      <c r="D30" s="155"/>
      <c r="E30" s="140"/>
      <c r="F30" s="172"/>
      <c r="G30" s="72"/>
      <c r="H30" s="155"/>
      <c r="I30" s="72"/>
      <c r="J30" s="188"/>
      <c r="K30" s="72"/>
      <c r="L30" s="195"/>
      <c r="M30" s="196"/>
      <c r="N30" s="172"/>
      <c r="O30" s="72"/>
      <c r="P30" s="240"/>
      <c r="Q30" s="253"/>
      <c r="R30" s="71"/>
      <c r="S30" s="115"/>
      <c r="T30" s="155"/>
      <c r="U30" s="140"/>
      <c r="V30" s="172"/>
      <c r="W30" s="72"/>
      <c r="X30" s="155"/>
      <c r="Y30" s="72"/>
      <c r="Z30" s="188"/>
      <c r="AA30" s="72"/>
      <c r="AB30" s="195"/>
      <c r="AC30" s="196"/>
      <c r="AD30" s="172"/>
      <c r="AE30" s="72"/>
      <c r="AF30" s="240"/>
      <c r="AG30" s="253"/>
      <c r="AH30" s="71"/>
      <c r="AI30" s="115"/>
      <c r="AJ30" s="155"/>
      <c r="AK30" s="140"/>
      <c r="AL30" s="172"/>
      <c r="AM30" s="72"/>
      <c r="AN30" s="155"/>
      <c r="AO30" s="72"/>
      <c r="AP30" s="188"/>
      <c r="AQ30" s="72"/>
      <c r="AR30" s="195"/>
      <c r="AS30" s="196"/>
      <c r="AT30" s="172"/>
      <c r="AU30" s="72"/>
      <c r="AV30" s="240"/>
      <c r="AW30" s="253"/>
      <c r="AX30" s="71"/>
      <c r="AY30" s="115"/>
      <c r="AZ30" s="155"/>
      <c r="BA30" s="140"/>
      <c r="BB30" s="172"/>
      <c r="BC30" s="72"/>
      <c r="BD30" s="155"/>
      <c r="BE30" s="72"/>
      <c r="BF30" s="188"/>
      <c r="BG30" s="72"/>
      <c r="BH30" s="195"/>
      <c r="BI30" s="196"/>
      <c r="BJ30" s="172"/>
      <c r="BK30" s="72"/>
      <c r="BL30" s="240"/>
      <c r="BM30" s="253"/>
      <c r="BN30" s="71"/>
      <c r="BO30" s="115"/>
      <c r="BP30" s="155"/>
      <c r="BQ30" s="140"/>
      <c r="BR30" s="172"/>
      <c r="BS30" s="72"/>
      <c r="BT30" s="155"/>
      <c r="BU30" s="72"/>
      <c r="BV30" s="188"/>
      <c r="BW30" s="72"/>
      <c r="BX30" s="195"/>
      <c r="BY30" s="196"/>
      <c r="BZ30" s="172"/>
      <c r="CA30" s="72"/>
      <c r="CB30" s="240"/>
      <c r="CC30" s="253"/>
    </row>
    <row r="31" spans="1:81" s="4" customFormat="1" ht="17.100000000000001" customHeight="1" thickBot="1">
      <c r="A31" s="45" t="s">
        <v>5</v>
      </c>
      <c r="B31" s="73"/>
      <c r="C31" s="116"/>
      <c r="D31" s="16"/>
      <c r="E31" s="74"/>
      <c r="F31" s="16"/>
      <c r="G31" s="74"/>
      <c r="H31" s="181"/>
      <c r="I31" s="74"/>
      <c r="J31" s="170"/>
      <c r="K31" s="74"/>
      <c r="L31" s="170"/>
      <c r="M31" s="103"/>
      <c r="N31" s="16"/>
      <c r="O31" s="74"/>
      <c r="P31" s="57"/>
      <c r="Q31" s="254"/>
      <c r="R31" s="73"/>
      <c r="S31" s="116"/>
      <c r="T31" s="16"/>
      <c r="U31" s="74"/>
      <c r="V31" s="16"/>
      <c r="W31" s="74"/>
      <c r="X31" s="181"/>
      <c r="Y31" s="74"/>
      <c r="Z31" s="170"/>
      <c r="AA31" s="74"/>
      <c r="AB31" s="170"/>
      <c r="AC31" s="103"/>
      <c r="AD31" s="16"/>
      <c r="AE31" s="74"/>
      <c r="AF31" s="57"/>
      <c r="AG31" s="254"/>
      <c r="AH31" s="73"/>
      <c r="AI31" s="116"/>
      <c r="AJ31" s="16"/>
      <c r="AK31" s="74"/>
      <c r="AL31" s="16"/>
      <c r="AM31" s="74"/>
      <c r="AN31" s="181"/>
      <c r="AO31" s="74"/>
      <c r="AP31" s="170"/>
      <c r="AQ31" s="74"/>
      <c r="AR31" s="170"/>
      <c r="AS31" s="103"/>
      <c r="AT31" s="16"/>
      <c r="AU31" s="74"/>
      <c r="AV31" s="57"/>
      <c r="AW31" s="254"/>
      <c r="AX31" s="73"/>
      <c r="AY31" s="116"/>
      <c r="AZ31" s="16"/>
      <c r="BA31" s="74"/>
      <c r="BB31" s="16"/>
      <c r="BC31" s="74"/>
      <c r="BD31" s="181"/>
      <c r="BE31" s="74"/>
      <c r="BF31" s="170"/>
      <c r="BG31" s="74"/>
      <c r="BH31" s="170"/>
      <c r="BI31" s="103"/>
      <c r="BJ31" s="16"/>
      <c r="BK31" s="74"/>
      <c r="BL31" s="57"/>
      <c r="BM31" s="254"/>
      <c r="BN31" s="73"/>
      <c r="BO31" s="116"/>
      <c r="BP31" s="16"/>
      <c r="BQ31" s="74"/>
      <c r="BR31" s="16"/>
      <c r="BS31" s="74"/>
      <c r="BT31" s="181"/>
      <c r="BU31" s="74"/>
      <c r="BV31" s="170"/>
      <c r="BW31" s="74"/>
      <c r="BX31" s="170"/>
      <c r="BY31" s="103"/>
      <c r="BZ31" s="16"/>
      <c r="CA31" s="74"/>
      <c r="CB31" s="57"/>
      <c r="CC31" s="254"/>
    </row>
    <row r="32" spans="1:81" s="4" customFormat="1" ht="17.100000000000001" customHeight="1">
      <c r="A32" s="32" t="s">
        <v>6</v>
      </c>
      <c r="B32" s="68"/>
      <c r="C32" s="113"/>
      <c r="D32" s="152"/>
      <c r="E32" s="69"/>
      <c r="F32" s="152"/>
      <c r="G32" s="69"/>
      <c r="H32" s="152"/>
      <c r="I32" s="69"/>
      <c r="J32" s="152"/>
      <c r="K32" s="69"/>
      <c r="L32" s="152"/>
      <c r="M32" s="69"/>
      <c r="N32" s="152"/>
      <c r="O32" s="69"/>
      <c r="P32" s="11"/>
      <c r="Q32" s="250"/>
      <c r="R32" s="68"/>
      <c r="S32" s="113"/>
      <c r="T32" s="152"/>
      <c r="U32" s="69"/>
      <c r="V32" s="152"/>
      <c r="W32" s="69"/>
      <c r="X32" s="152"/>
      <c r="Y32" s="69"/>
      <c r="Z32" s="152"/>
      <c r="AA32" s="69"/>
      <c r="AB32" s="152"/>
      <c r="AC32" s="69"/>
      <c r="AD32" s="152"/>
      <c r="AE32" s="69"/>
      <c r="AF32" s="11"/>
      <c r="AG32" s="250"/>
      <c r="AH32" s="68"/>
      <c r="AI32" s="113"/>
      <c r="AJ32" s="152"/>
      <c r="AK32" s="69"/>
      <c r="AL32" s="152"/>
      <c r="AM32" s="69"/>
      <c r="AN32" s="152"/>
      <c r="AO32" s="69"/>
      <c r="AP32" s="152"/>
      <c r="AQ32" s="69"/>
      <c r="AR32" s="152"/>
      <c r="AS32" s="69"/>
      <c r="AT32" s="152"/>
      <c r="AU32" s="69"/>
      <c r="AV32" s="11"/>
      <c r="AW32" s="250"/>
      <c r="AX32" s="68"/>
      <c r="AY32" s="113"/>
      <c r="AZ32" s="152"/>
      <c r="BA32" s="69"/>
      <c r="BB32" s="152"/>
      <c r="BC32" s="69"/>
      <c r="BD32" s="152"/>
      <c r="BE32" s="69"/>
      <c r="BF32" s="152"/>
      <c r="BG32" s="69"/>
      <c r="BH32" s="152"/>
      <c r="BI32" s="69"/>
      <c r="BJ32" s="152"/>
      <c r="BK32" s="69"/>
      <c r="BL32" s="11"/>
      <c r="BM32" s="250"/>
      <c r="BN32" s="68"/>
      <c r="BO32" s="113"/>
      <c r="BP32" s="152"/>
      <c r="BQ32" s="69"/>
      <c r="BR32" s="152"/>
      <c r="BS32" s="69"/>
      <c r="BT32" s="152"/>
      <c r="BU32" s="69"/>
      <c r="BV32" s="152"/>
      <c r="BW32" s="69"/>
      <c r="BX32" s="152"/>
      <c r="BY32" s="69"/>
      <c r="BZ32" s="152"/>
      <c r="CA32" s="69"/>
      <c r="CB32" s="11"/>
      <c r="CC32" s="250"/>
    </row>
    <row r="33" spans="1:81" s="4" customFormat="1" ht="17.100000000000001" customHeight="1">
      <c r="A33" s="33" t="s">
        <v>7</v>
      </c>
      <c r="B33" s="75"/>
      <c r="C33" s="117"/>
      <c r="D33" s="156"/>
      <c r="E33" s="76"/>
      <c r="F33" s="156">
        <v>5</v>
      </c>
      <c r="G33" s="76"/>
      <c r="H33" s="451">
        <v>36</v>
      </c>
      <c r="I33" s="76"/>
      <c r="J33" s="148">
        <v>30</v>
      </c>
      <c r="K33" s="76"/>
      <c r="L33" s="148">
        <v>12</v>
      </c>
      <c r="M33" s="192"/>
      <c r="N33" s="217">
        <v>2</v>
      </c>
      <c r="O33" s="218"/>
      <c r="P33" s="454">
        <f>SUM(B33,D33,F33,H33,J33,L33,N33)</f>
        <v>85</v>
      </c>
      <c r="Q33" s="251"/>
      <c r="R33" s="75"/>
      <c r="S33" s="117"/>
      <c r="T33" s="156"/>
      <c r="U33" s="76"/>
      <c r="V33" s="156"/>
      <c r="W33" s="76"/>
      <c r="X33" s="451">
        <v>2</v>
      </c>
      <c r="Y33" s="76"/>
      <c r="Z33" s="148">
        <v>7</v>
      </c>
      <c r="AA33" s="76"/>
      <c r="AB33" s="148"/>
      <c r="AC33" s="192"/>
      <c r="AD33" s="217"/>
      <c r="AE33" s="218"/>
      <c r="AF33" s="454">
        <f>SUM(R33,T33,V33,X33,Z33,AB33,AD33)</f>
        <v>9</v>
      </c>
      <c r="AG33" s="251"/>
      <c r="AH33" s="75"/>
      <c r="AI33" s="117"/>
      <c r="AJ33" s="156"/>
      <c r="AK33" s="76"/>
      <c r="AL33" s="156"/>
      <c r="AM33" s="76"/>
      <c r="AN33" s="182"/>
      <c r="AO33" s="76"/>
      <c r="AP33" s="148"/>
      <c r="AQ33" s="76"/>
      <c r="AR33" s="148"/>
      <c r="AS33" s="192"/>
      <c r="AT33" s="217"/>
      <c r="AU33" s="218"/>
      <c r="AV33" s="209"/>
      <c r="AW33" s="251"/>
      <c r="AX33" s="75"/>
      <c r="AY33" s="117"/>
      <c r="AZ33" s="451"/>
      <c r="BA33" s="76"/>
      <c r="BB33" s="156"/>
      <c r="BC33" s="76"/>
      <c r="BD33" s="451">
        <v>7</v>
      </c>
      <c r="BE33" s="76"/>
      <c r="BF33" s="148">
        <v>3</v>
      </c>
      <c r="BG33" s="76"/>
      <c r="BH33" s="148">
        <v>1</v>
      </c>
      <c r="BI33" s="192"/>
      <c r="BJ33" s="217">
        <v>1</v>
      </c>
      <c r="BK33" s="218"/>
      <c r="BL33" s="454">
        <f>SUM(AX33,AZ33,BB33,BD33,BF33,BH33,BJ33)</f>
        <v>12</v>
      </c>
      <c r="BM33" s="251"/>
      <c r="BN33" s="454">
        <f>SUM(B33,R33,AH33,AX33)</f>
        <v>0</v>
      </c>
      <c r="BO33" s="117"/>
      <c r="BP33" s="454">
        <f>SUM(D33,T33,AJ33,AZ33)</f>
        <v>0</v>
      </c>
      <c r="BQ33" s="76"/>
      <c r="BR33" s="454">
        <f>SUM(F33,V33,AL33,BB33)</f>
        <v>5</v>
      </c>
      <c r="BS33" s="76"/>
      <c r="BT33" s="454">
        <f>SUM(H33,X33,AN33,BD33)</f>
        <v>45</v>
      </c>
      <c r="BU33" s="76"/>
      <c r="BV33" s="454">
        <f>SUM(J33,Z33,AP33,BF33)</f>
        <v>40</v>
      </c>
      <c r="BW33" s="76"/>
      <c r="BX33" s="454">
        <f>SUM(L33,AB33,AR33,BH33)</f>
        <v>13</v>
      </c>
      <c r="BY33" s="192"/>
      <c r="BZ33" s="454">
        <f>SUM(N33,AD33,AT33,BJ33)</f>
        <v>3</v>
      </c>
      <c r="CA33" s="218"/>
      <c r="CB33" s="454">
        <f>SUM(P33,AF33,AV33,BL33)</f>
        <v>106</v>
      </c>
      <c r="CC33" s="251"/>
    </row>
    <row r="34" spans="1:81" s="4" customFormat="1" ht="17.100000000000001" customHeight="1">
      <c r="A34" s="35" t="s">
        <v>8</v>
      </c>
      <c r="B34" s="77"/>
      <c r="C34" s="118"/>
      <c r="D34" s="452">
        <v>1</v>
      </c>
      <c r="E34" s="141"/>
      <c r="F34" s="173">
        <v>4</v>
      </c>
      <c r="G34" s="78"/>
      <c r="H34" s="452">
        <v>34</v>
      </c>
      <c r="I34" s="78"/>
      <c r="J34" s="148">
        <v>15</v>
      </c>
      <c r="K34" s="78"/>
      <c r="L34" s="148">
        <v>7</v>
      </c>
      <c r="M34" s="193"/>
      <c r="N34" s="215">
        <v>1</v>
      </c>
      <c r="O34" s="216"/>
      <c r="P34" s="454">
        <f t="shared" ref="P34:P35" si="2">SUM(B34,D34,F34,H34,J34,L34,N34)</f>
        <v>62</v>
      </c>
      <c r="Q34" s="247"/>
      <c r="R34" s="77"/>
      <c r="S34" s="118"/>
      <c r="T34" s="157"/>
      <c r="U34" s="141"/>
      <c r="V34" s="173">
        <v>1</v>
      </c>
      <c r="W34" s="78"/>
      <c r="X34" s="452">
        <v>11</v>
      </c>
      <c r="Y34" s="78"/>
      <c r="Z34" s="148">
        <v>4</v>
      </c>
      <c r="AA34" s="78"/>
      <c r="AB34" s="148"/>
      <c r="AC34" s="193"/>
      <c r="AD34" s="215"/>
      <c r="AE34" s="216"/>
      <c r="AF34" s="454">
        <f t="shared" ref="AF34:AF35" si="3">SUM(R34,T34,V34,X34,Z34,AB34,AD34)</f>
        <v>16</v>
      </c>
      <c r="AG34" s="247"/>
      <c r="AH34" s="77"/>
      <c r="AI34" s="118"/>
      <c r="AJ34" s="157"/>
      <c r="AK34" s="141"/>
      <c r="AL34" s="173"/>
      <c r="AM34" s="78"/>
      <c r="AN34" s="157"/>
      <c r="AO34" s="78"/>
      <c r="AP34" s="148"/>
      <c r="AQ34" s="78"/>
      <c r="AR34" s="148"/>
      <c r="AS34" s="193"/>
      <c r="AT34" s="215"/>
      <c r="AU34" s="216"/>
      <c r="AV34" s="210"/>
      <c r="AW34" s="247"/>
      <c r="AX34" s="77"/>
      <c r="AY34" s="118"/>
      <c r="AZ34" s="452">
        <v>1</v>
      </c>
      <c r="BA34" s="141"/>
      <c r="BB34" s="173">
        <v>5</v>
      </c>
      <c r="BC34" s="78"/>
      <c r="BD34" s="452">
        <v>4</v>
      </c>
      <c r="BE34" s="78"/>
      <c r="BF34" s="148"/>
      <c r="BG34" s="78"/>
      <c r="BH34" s="148"/>
      <c r="BI34" s="193"/>
      <c r="BJ34" s="215"/>
      <c r="BK34" s="216"/>
      <c r="BL34" s="454">
        <f t="shared" ref="BL34:BL35" si="4">SUM(AX34,AZ34,BB34,BD34,BF34,BH34,BJ34)</f>
        <v>10</v>
      </c>
      <c r="BM34" s="247"/>
      <c r="BN34" s="454">
        <f t="shared" ref="BN34:BN35" si="5">SUM(B34,R34,AH34,AX34)</f>
        <v>0</v>
      </c>
      <c r="BO34" s="118"/>
      <c r="BP34" s="454">
        <f t="shared" ref="BP34:BP35" si="6">SUM(D34,T34,AJ34,AZ34)</f>
        <v>2</v>
      </c>
      <c r="BQ34" s="141"/>
      <c r="BR34" s="454">
        <f t="shared" ref="BR34:BR35" si="7">SUM(F34,V34,AL34,BB34)</f>
        <v>10</v>
      </c>
      <c r="BS34" s="78"/>
      <c r="BT34" s="454">
        <f t="shared" ref="BT34:BT35" si="8">SUM(H34,X34,AN34,BD34)</f>
        <v>49</v>
      </c>
      <c r="BU34" s="78"/>
      <c r="BV34" s="454">
        <f t="shared" ref="BV34:BV35" si="9">SUM(J34,Z34,AP34,BF34)</f>
        <v>19</v>
      </c>
      <c r="BW34" s="78"/>
      <c r="BX34" s="454">
        <f t="shared" ref="BX34" si="10">SUM(L34,AB34,AR34,BH34)</f>
        <v>7</v>
      </c>
      <c r="BY34" s="193"/>
      <c r="BZ34" s="454">
        <f t="shared" ref="BX34:CB35" si="11">SUM(N34,AD34,AT34,BJ34)</f>
        <v>1</v>
      </c>
      <c r="CA34" s="216"/>
      <c r="CB34" s="454">
        <f t="shared" si="11"/>
        <v>88</v>
      </c>
      <c r="CC34" s="247"/>
    </row>
    <row r="35" spans="1:81" s="4" customFormat="1" ht="17.100000000000001" customHeight="1">
      <c r="A35" s="33" t="s">
        <v>9</v>
      </c>
      <c r="B35" s="79"/>
      <c r="C35" s="119"/>
      <c r="D35" s="453">
        <v>1</v>
      </c>
      <c r="E35" s="80"/>
      <c r="F35" s="158">
        <v>8</v>
      </c>
      <c r="G35" s="80"/>
      <c r="H35" s="453">
        <v>29</v>
      </c>
      <c r="I35" s="80"/>
      <c r="J35" s="158">
        <v>11</v>
      </c>
      <c r="K35" s="80"/>
      <c r="L35" s="158">
        <v>3</v>
      </c>
      <c r="M35" s="197"/>
      <c r="N35" s="219"/>
      <c r="O35" s="197"/>
      <c r="P35" s="454">
        <f t="shared" si="2"/>
        <v>52</v>
      </c>
      <c r="Q35" s="245"/>
      <c r="R35" s="79"/>
      <c r="S35" s="119"/>
      <c r="T35" s="158"/>
      <c r="U35" s="80"/>
      <c r="V35" s="158">
        <v>1</v>
      </c>
      <c r="W35" s="80"/>
      <c r="X35" s="453">
        <v>2</v>
      </c>
      <c r="Y35" s="80"/>
      <c r="Z35" s="158">
        <v>2</v>
      </c>
      <c r="AA35" s="80"/>
      <c r="AB35" s="158"/>
      <c r="AC35" s="197"/>
      <c r="AD35" s="219"/>
      <c r="AE35" s="197"/>
      <c r="AF35" s="454">
        <f t="shared" si="3"/>
        <v>5</v>
      </c>
      <c r="AG35" s="245"/>
      <c r="AH35" s="79"/>
      <c r="AI35" s="119"/>
      <c r="AJ35" s="158"/>
      <c r="AK35" s="80"/>
      <c r="AL35" s="158"/>
      <c r="AM35" s="80"/>
      <c r="AN35" s="183"/>
      <c r="AO35" s="80"/>
      <c r="AP35" s="158"/>
      <c r="AQ35" s="80"/>
      <c r="AR35" s="158"/>
      <c r="AS35" s="197"/>
      <c r="AT35" s="219"/>
      <c r="AU35" s="197"/>
      <c r="AV35" s="211"/>
      <c r="AW35" s="245"/>
      <c r="AX35" s="79"/>
      <c r="AY35" s="119"/>
      <c r="AZ35" s="453"/>
      <c r="BA35" s="80"/>
      <c r="BB35" s="158"/>
      <c r="BC35" s="80"/>
      <c r="BD35" s="453"/>
      <c r="BE35" s="80"/>
      <c r="BF35" s="158">
        <v>1</v>
      </c>
      <c r="BG35" s="80"/>
      <c r="BH35" s="158">
        <v>1</v>
      </c>
      <c r="BI35" s="197"/>
      <c r="BJ35" s="219"/>
      <c r="BK35" s="197"/>
      <c r="BL35" s="454">
        <f t="shared" si="4"/>
        <v>2</v>
      </c>
      <c r="BM35" s="245"/>
      <c r="BN35" s="454">
        <f t="shared" si="5"/>
        <v>0</v>
      </c>
      <c r="BO35" s="119"/>
      <c r="BP35" s="454">
        <f t="shared" si="6"/>
        <v>1</v>
      </c>
      <c r="BQ35" s="80"/>
      <c r="BR35" s="454">
        <f t="shared" si="7"/>
        <v>9</v>
      </c>
      <c r="BS35" s="80"/>
      <c r="BT35" s="454">
        <f t="shared" si="8"/>
        <v>31</v>
      </c>
      <c r="BU35" s="80"/>
      <c r="BV35" s="454">
        <f t="shared" si="9"/>
        <v>14</v>
      </c>
      <c r="BW35" s="80"/>
      <c r="BX35" s="454">
        <f t="shared" si="11"/>
        <v>4</v>
      </c>
      <c r="BY35" s="197"/>
      <c r="BZ35" s="454">
        <f t="shared" si="11"/>
        <v>0</v>
      </c>
      <c r="CA35" s="197"/>
      <c r="CB35" s="454">
        <f t="shared" si="11"/>
        <v>59</v>
      </c>
      <c r="CC35" s="245"/>
    </row>
    <row r="36" spans="1:81" s="4" customFormat="1" ht="17.100000000000001" customHeight="1" thickBot="1">
      <c r="A36" s="46" t="s">
        <v>10</v>
      </c>
      <c r="B36" s="81"/>
      <c r="C36" s="120"/>
      <c r="D36" s="455">
        <f>SUM(D33:D35)</f>
        <v>2</v>
      </c>
      <c r="E36" s="82"/>
      <c r="F36" s="455">
        <f>SUM(F33:F35)</f>
        <v>17</v>
      </c>
      <c r="G36" s="82"/>
      <c r="H36" s="455">
        <f>SUM(H33:H35)</f>
        <v>99</v>
      </c>
      <c r="I36" s="82"/>
      <c r="J36" s="455">
        <f>SUM(J33:J35)</f>
        <v>56</v>
      </c>
      <c r="K36" s="82"/>
      <c r="L36" s="455">
        <f>SUM(L33:L35)</f>
        <v>22</v>
      </c>
      <c r="M36" s="103"/>
      <c r="N36" s="455">
        <f>SUM(N33:N35)</f>
        <v>3</v>
      </c>
      <c r="O36" s="82"/>
      <c r="P36" s="455">
        <f>SUM(P33:P35)</f>
        <v>199</v>
      </c>
      <c r="Q36" s="255"/>
      <c r="R36" s="81"/>
      <c r="S36" s="120"/>
      <c r="T36" s="159"/>
      <c r="U36" s="82"/>
      <c r="V36" s="455">
        <f>SUM(V33:V35)</f>
        <v>2</v>
      </c>
      <c r="W36" s="82"/>
      <c r="X36" s="455">
        <f>SUM(X33:X35)</f>
        <v>15</v>
      </c>
      <c r="Y36" s="82"/>
      <c r="Z36" s="455">
        <f>SUM(Z33:Z35)</f>
        <v>13</v>
      </c>
      <c r="AA36" s="82"/>
      <c r="AB36" s="170"/>
      <c r="AC36" s="103"/>
      <c r="AD36" s="159"/>
      <c r="AE36" s="82"/>
      <c r="AF36" s="455">
        <f>SUM(AF33:AF35)</f>
        <v>30</v>
      </c>
      <c r="AG36" s="255"/>
      <c r="AH36" s="81"/>
      <c r="AI36" s="120"/>
      <c r="AJ36" s="159"/>
      <c r="AK36" s="82"/>
      <c r="AL36" s="159"/>
      <c r="AM36" s="82"/>
      <c r="AN36" s="159"/>
      <c r="AO36" s="82"/>
      <c r="AP36" s="170"/>
      <c r="AQ36" s="82"/>
      <c r="AR36" s="170"/>
      <c r="AS36" s="103"/>
      <c r="AT36" s="159"/>
      <c r="AU36" s="82"/>
      <c r="AV36" s="241"/>
      <c r="AW36" s="255"/>
      <c r="AX36" s="81"/>
      <c r="AY36" s="120"/>
      <c r="AZ36" s="455">
        <f>SUM(AZ33:AZ35)</f>
        <v>1</v>
      </c>
      <c r="BA36" s="82"/>
      <c r="BB36" s="455">
        <f>SUM(BB33:BB35)</f>
        <v>5</v>
      </c>
      <c r="BC36" s="82"/>
      <c r="BD36" s="455">
        <f>SUM(BD33:BD35)</f>
        <v>11</v>
      </c>
      <c r="BE36" s="82"/>
      <c r="BF36" s="455">
        <f>SUM(BF33:BF35)</f>
        <v>4</v>
      </c>
      <c r="BG36" s="82"/>
      <c r="BH36" s="455">
        <f>SUM(BH33:BH35)</f>
        <v>2</v>
      </c>
      <c r="BI36" s="103"/>
      <c r="BJ36" s="455">
        <f>SUM(BJ33:BJ35)</f>
        <v>1</v>
      </c>
      <c r="BK36" s="82"/>
      <c r="BL36" s="455">
        <f>SUM(BL33:BL35)</f>
        <v>24</v>
      </c>
      <c r="BM36" s="255"/>
      <c r="BN36" s="455">
        <f>SUM(BN33:BN35)</f>
        <v>0</v>
      </c>
      <c r="BO36" s="120"/>
      <c r="BP36" s="455">
        <f>SUM(BP33:BP35)</f>
        <v>3</v>
      </c>
      <c r="BQ36" s="82"/>
      <c r="BR36" s="455">
        <f>SUM(BR33:BR35)</f>
        <v>24</v>
      </c>
      <c r="BS36" s="82"/>
      <c r="BT36" s="455">
        <f>SUM(BT33:BT35)</f>
        <v>125</v>
      </c>
      <c r="BU36" s="82"/>
      <c r="BV36" s="455">
        <f>SUM(BV33:BV35)</f>
        <v>73</v>
      </c>
      <c r="BW36" s="82"/>
      <c r="BX36" s="455">
        <f>SUM(BX33:BX35)</f>
        <v>24</v>
      </c>
      <c r="BY36" s="103"/>
      <c r="BZ36" s="455">
        <f>SUM(BZ33:BZ35)</f>
        <v>4</v>
      </c>
      <c r="CA36" s="82"/>
      <c r="CB36" s="455">
        <f>SUM(CB33:CB35)</f>
        <v>253</v>
      </c>
      <c r="CC36" s="255"/>
    </row>
    <row r="37" spans="1:81" s="4" customFormat="1" ht="17.100000000000001" customHeight="1">
      <c r="A37" s="32" t="s">
        <v>11</v>
      </c>
      <c r="B37" s="68"/>
      <c r="C37" s="113"/>
      <c r="D37" s="152"/>
      <c r="E37" s="69"/>
      <c r="F37" s="152"/>
      <c r="G37" s="69"/>
      <c r="H37" s="152"/>
      <c r="I37" s="69"/>
      <c r="J37" s="152"/>
      <c r="K37" s="69"/>
      <c r="L37" s="152"/>
      <c r="M37" s="69"/>
      <c r="N37" s="152"/>
      <c r="O37" s="69"/>
      <c r="P37" s="11"/>
      <c r="Q37" s="250"/>
      <c r="R37" s="68"/>
      <c r="S37" s="113"/>
      <c r="T37" s="152"/>
      <c r="U37" s="69"/>
      <c r="V37" s="152"/>
      <c r="W37" s="69"/>
      <c r="X37" s="152"/>
      <c r="Y37" s="69"/>
      <c r="Z37" s="152"/>
      <c r="AA37" s="69"/>
      <c r="AB37" s="152"/>
      <c r="AC37" s="69"/>
      <c r="AD37" s="152"/>
      <c r="AE37" s="69"/>
      <c r="AF37" s="11"/>
      <c r="AG37" s="250"/>
      <c r="AH37" s="68"/>
      <c r="AI37" s="113"/>
      <c r="AJ37" s="152"/>
      <c r="AK37" s="69"/>
      <c r="AL37" s="152"/>
      <c r="AM37" s="69"/>
      <c r="AN37" s="152"/>
      <c r="AO37" s="69"/>
      <c r="AP37" s="152"/>
      <c r="AQ37" s="69"/>
      <c r="AR37" s="152"/>
      <c r="AS37" s="69"/>
      <c r="AT37" s="152"/>
      <c r="AU37" s="69"/>
      <c r="AV37" s="11"/>
      <c r="AW37" s="250"/>
      <c r="AX37" s="68"/>
      <c r="AY37" s="113"/>
      <c r="AZ37" s="152"/>
      <c r="BA37" s="69"/>
      <c r="BB37" s="152"/>
      <c r="BC37" s="69"/>
      <c r="BD37" s="152"/>
      <c r="BE37" s="69"/>
      <c r="BF37" s="152"/>
      <c r="BG37" s="69"/>
      <c r="BH37" s="152"/>
      <c r="BI37" s="69"/>
      <c r="BJ37" s="152"/>
      <c r="BK37" s="69"/>
      <c r="BL37" s="11"/>
      <c r="BM37" s="250"/>
      <c r="BN37" s="68"/>
      <c r="BO37" s="113"/>
      <c r="BP37" s="152"/>
      <c r="BQ37" s="69"/>
      <c r="BR37" s="152"/>
      <c r="BS37" s="69"/>
      <c r="BT37" s="152"/>
      <c r="BU37" s="69"/>
      <c r="BV37" s="152"/>
      <c r="BW37" s="69"/>
      <c r="BX37" s="152"/>
      <c r="BY37" s="69"/>
      <c r="BZ37" s="152"/>
      <c r="CA37" s="69"/>
      <c r="CB37" s="11"/>
      <c r="CC37" s="250"/>
    </row>
    <row r="38" spans="1:81" s="4" customFormat="1" ht="17.100000000000001" customHeight="1">
      <c r="A38" s="349" t="s">
        <v>39</v>
      </c>
      <c r="B38" s="83"/>
      <c r="C38" s="121"/>
      <c r="D38" s="160"/>
      <c r="E38" s="84"/>
      <c r="F38" s="174"/>
      <c r="G38" s="93"/>
      <c r="H38" s="164"/>
      <c r="I38" s="93"/>
      <c r="J38" s="160"/>
      <c r="K38" s="93"/>
      <c r="L38" s="160"/>
      <c r="M38" s="84"/>
      <c r="N38" s="174"/>
      <c r="O38" s="93"/>
      <c r="P38" s="54"/>
      <c r="Q38" s="256"/>
      <c r="R38" s="83"/>
      <c r="S38" s="121"/>
      <c r="T38" s="160"/>
      <c r="U38" s="84"/>
      <c r="V38" s="174"/>
      <c r="W38" s="93"/>
      <c r="X38" s="164"/>
      <c r="Y38" s="93"/>
      <c r="Z38" s="160"/>
      <c r="AA38" s="93"/>
      <c r="AB38" s="160"/>
      <c r="AC38" s="84"/>
      <c r="AD38" s="174"/>
      <c r="AE38" s="93"/>
      <c r="AF38" s="54"/>
      <c r="AG38" s="256"/>
      <c r="AH38" s="83"/>
      <c r="AI38" s="121"/>
      <c r="AJ38" s="160"/>
      <c r="AK38" s="84"/>
      <c r="AL38" s="174"/>
      <c r="AM38" s="93"/>
      <c r="AN38" s="164"/>
      <c r="AO38" s="93"/>
      <c r="AP38" s="160"/>
      <c r="AQ38" s="93"/>
      <c r="AR38" s="160"/>
      <c r="AS38" s="84"/>
      <c r="AT38" s="174"/>
      <c r="AU38" s="93"/>
      <c r="AV38" s="54"/>
      <c r="AW38" s="256"/>
      <c r="AX38" s="83"/>
      <c r="AY38" s="121"/>
      <c r="AZ38" s="160"/>
      <c r="BA38" s="84"/>
      <c r="BB38" s="174"/>
      <c r="BC38" s="93"/>
      <c r="BD38" s="164"/>
      <c r="BE38" s="93"/>
      <c r="BF38" s="160"/>
      <c r="BG38" s="93"/>
      <c r="BH38" s="160"/>
      <c r="BI38" s="84"/>
      <c r="BJ38" s="174"/>
      <c r="BK38" s="93"/>
      <c r="BL38" s="54"/>
      <c r="BM38" s="256"/>
      <c r="BN38" s="83"/>
      <c r="BO38" s="121"/>
      <c r="BP38" s="160"/>
      <c r="BQ38" s="84"/>
      <c r="BR38" s="174"/>
      <c r="BS38" s="93"/>
      <c r="BT38" s="164"/>
      <c r="BU38" s="93"/>
      <c r="BV38" s="160"/>
      <c r="BW38" s="93"/>
      <c r="BX38" s="160"/>
      <c r="BY38" s="84"/>
      <c r="BZ38" s="174"/>
      <c r="CA38" s="93"/>
      <c r="CB38" s="54"/>
      <c r="CC38" s="256"/>
    </row>
    <row r="39" spans="1:81" s="4" customFormat="1" ht="17.100000000000001" customHeight="1">
      <c r="A39" s="408" t="s">
        <v>73</v>
      </c>
      <c r="B39" s="438"/>
      <c r="C39" s="439"/>
      <c r="D39" s="440"/>
      <c r="E39" s="441"/>
      <c r="F39" s="427"/>
      <c r="G39" s="201"/>
      <c r="H39" s="427"/>
      <c r="I39" s="201"/>
      <c r="J39" s="427"/>
      <c r="K39" s="201"/>
      <c r="L39" s="427"/>
      <c r="M39" s="201"/>
      <c r="N39" s="442"/>
      <c r="O39" s="443"/>
      <c r="P39" s="444"/>
      <c r="Q39" s="428"/>
      <c r="R39" s="438"/>
      <c r="S39" s="439"/>
      <c r="T39" s="440"/>
      <c r="U39" s="441"/>
      <c r="V39" s="427"/>
      <c r="W39" s="201"/>
      <c r="X39" s="427"/>
      <c r="Y39" s="201"/>
      <c r="Z39" s="427"/>
      <c r="AA39" s="201"/>
      <c r="AB39" s="427"/>
      <c r="AC39" s="201"/>
      <c r="AD39" s="442"/>
      <c r="AE39" s="443"/>
      <c r="AF39" s="444"/>
      <c r="AG39" s="428"/>
      <c r="AH39" s="438"/>
      <c r="AI39" s="439"/>
      <c r="AJ39" s="440"/>
      <c r="AK39" s="441"/>
      <c r="AL39" s="427"/>
      <c r="AM39" s="201"/>
      <c r="AN39" s="427"/>
      <c r="AO39" s="201"/>
      <c r="AP39" s="427"/>
      <c r="AQ39" s="201"/>
      <c r="AR39" s="427"/>
      <c r="AS39" s="201"/>
      <c r="AT39" s="442"/>
      <c r="AU39" s="443"/>
      <c r="AV39" s="444"/>
      <c r="AW39" s="428"/>
      <c r="AX39" s="438"/>
      <c r="AY39" s="439"/>
      <c r="AZ39" s="440"/>
      <c r="BA39" s="441"/>
      <c r="BB39" s="427"/>
      <c r="BC39" s="201"/>
      <c r="BD39" s="427"/>
      <c r="BE39" s="201"/>
      <c r="BF39" s="427"/>
      <c r="BG39" s="201"/>
      <c r="BH39" s="427"/>
      <c r="BI39" s="201"/>
      <c r="BJ39" s="442"/>
      <c r="BK39" s="443"/>
      <c r="BL39" s="444"/>
      <c r="BM39" s="428"/>
      <c r="BN39" s="438"/>
      <c r="BO39" s="439"/>
      <c r="BP39" s="440"/>
      <c r="BQ39" s="441"/>
      <c r="BR39" s="427"/>
      <c r="BS39" s="201"/>
      <c r="BT39" s="427"/>
      <c r="BU39" s="201"/>
      <c r="BV39" s="427"/>
      <c r="BW39" s="201"/>
      <c r="BX39" s="427"/>
      <c r="BY39" s="201"/>
      <c r="BZ39" s="442"/>
      <c r="CA39" s="443"/>
      <c r="CB39" s="444"/>
      <c r="CC39" s="428"/>
    </row>
    <row r="40" spans="1:81" s="4" customFormat="1" ht="17.100000000000001" customHeight="1">
      <c r="A40" s="407" t="s">
        <v>74</v>
      </c>
      <c r="B40" s="445"/>
      <c r="C40" s="446"/>
      <c r="D40" s="447"/>
      <c r="E40" s="448"/>
      <c r="F40" s="447"/>
      <c r="G40" s="448"/>
      <c r="H40" s="447"/>
      <c r="I40" s="448"/>
      <c r="J40" s="447"/>
      <c r="K40" s="448"/>
      <c r="L40" s="447"/>
      <c r="M40" s="448"/>
      <c r="N40" s="447"/>
      <c r="O40" s="448"/>
      <c r="P40" s="449"/>
      <c r="Q40" s="450"/>
      <c r="R40" s="445"/>
      <c r="S40" s="446"/>
      <c r="T40" s="447"/>
      <c r="U40" s="448"/>
      <c r="V40" s="447"/>
      <c r="W40" s="448"/>
      <c r="X40" s="447"/>
      <c r="Y40" s="448"/>
      <c r="Z40" s="447"/>
      <c r="AA40" s="448"/>
      <c r="AB40" s="447"/>
      <c r="AC40" s="448"/>
      <c r="AD40" s="447"/>
      <c r="AE40" s="448"/>
      <c r="AF40" s="449"/>
      <c r="AG40" s="450"/>
      <c r="AH40" s="445"/>
      <c r="AI40" s="446"/>
      <c r="AJ40" s="447"/>
      <c r="AK40" s="448"/>
      <c r="AL40" s="447"/>
      <c r="AM40" s="448"/>
      <c r="AN40" s="447"/>
      <c r="AO40" s="448"/>
      <c r="AP40" s="447"/>
      <c r="AQ40" s="448"/>
      <c r="AR40" s="447"/>
      <c r="AS40" s="448"/>
      <c r="AT40" s="447"/>
      <c r="AU40" s="448"/>
      <c r="AV40" s="449"/>
      <c r="AW40" s="450"/>
      <c r="AX40" s="445"/>
      <c r="AY40" s="446"/>
      <c r="AZ40" s="447"/>
      <c r="BA40" s="448"/>
      <c r="BB40" s="447"/>
      <c r="BC40" s="448"/>
      <c r="BD40" s="447"/>
      <c r="BE40" s="448"/>
      <c r="BF40" s="447"/>
      <c r="BG40" s="448"/>
      <c r="BH40" s="447"/>
      <c r="BI40" s="448"/>
      <c r="BJ40" s="447"/>
      <c r="BK40" s="448"/>
      <c r="BL40" s="449"/>
      <c r="BM40" s="450"/>
      <c r="BN40" s="445"/>
      <c r="BO40" s="446"/>
      <c r="BP40" s="447"/>
      <c r="BQ40" s="448"/>
      <c r="BR40" s="447"/>
      <c r="BS40" s="448"/>
      <c r="BT40" s="447"/>
      <c r="BU40" s="448"/>
      <c r="BV40" s="447"/>
      <c r="BW40" s="448"/>
      <c r="BX40" s="447"/>
      <c r="BY40" s="448"/>
      <c r="BZ40" s="447"/>
      <c r="CA40" s="448"/>
      <c r="CB40" s="449"/>
      <c r="CC40" s="450"/>
    </row>
    <row r="41" spans="1:81" s="4" customFormat="1" ht="17.100000000000001" customHeight="1">
      <c r="A41" s="407" t="s">
        <v>75</v>
      </c>
      <c r="B41" s="85"/>
      <c r="C41" s="122"/>
      <c r="D41" s="161"/>
      <c r="E41" s="142"/>
      <c r="F41" s="160"/>
      <c r="G41" s="84"/>
      <c r="H41" s="160"/>
      <c r="I41" s="84"/>
      <c r="J41" s="160"/>
      <c r="K41" s="84"/>
      <c r="L41" s="160"/>
      <c r="M41" s="84"/>
      <c r="N41" s="220"/>
      <c r="O41" s="89"/>
      <c r="P41" s="55"/>
      <c r="Q41" s="258"/>
      <c r="R41" s="85"/>
      <c r="S41" s="122"/>
      <c r="T41" s="161"/>
      <c r="U41" s="142"/>
      <c r="V41" s="160"/>
      <c r="W41" s="84"/>
      <c r="X41" s="160"/>
      <c r="Y41" s="84"/>
      <c r="Z41" s="160"/>
      <c r="AA41" s="84"/>
      <c r="AB41" s="160"/>
      <c r="AC41" s="84"/>
      <c r="AD41" s="220"/>
      <c r="AE41" s="89"/>
      <c r="AF41" s="55"/>
      <c r="AG41" s="258"/>
      <c r="AH41" s="85"/>
      <c r="AI41" s="122"/>
      <c r="AJ41" s="161"/>
      <c r="AK41" s="142"/>
      <c r="AL41" s="160"/>
      <c r="AM41" s="84"/>
      <c r="AN41" s="160"/>
      <c r="AO41" s="84"/>
      <c r="AP41" s="160"/>
      <c r="AQ41" s="84"/>
      <c r="AR41" s="160"/>
      <c r="AS41" s="84"/>
      <c r="AT41" s="220"/>
      <c r="AU41" s="89"/>
      <c r="AV41" s="55"/>
      <c r="AW41" s="258"/>
      <c r="AX41" s="85"/>
      <c r="AY41" s="122"/>
      <c r="AZ41" s="161"/>
      <c r="BA41" s="142"/>
      <c r="BB41" s="160"/>
      <c r="BC41" s="84"/>
      <c r="BD41" s="160"/>
      <c r="BE41" s="84"/>
      <c r="BF41" s="160"/>
      <c r="BG41" s="84"/>
      <c r="BH41" s="160"/>
      <c r="BI41" s="84"/>
      <c r="BJ41" s="220"/>
      <c r="BK41" s="89"/>
      <c r="BL41" s="55"/>
      <c r="BM41" s="258"/>
      <c r="BN41" s="85"/>
      <c r="BO41" s="122"/>
      <c r="BP41" s="161"/>
      <c r="BQ41" s="142"/>
      <c r="BR41" s="160"/>
      <c r="BS41" s="84"/>
      <c r="BT41" s="160"/>
      <c r="BU41" s="84"/>
      <c r="BV41" s="160"/>
      <c r="BW41" s="84"/>
      <c r="BX41" s="160"/>
      <c r="BY41" s="84"/>
      <c r="BZ41" s="220"/>
      <c r="CA41" s="89"/>
      <c r="CB41" s="55"/>
      <c r="CC41" s="258"/>
    </row>
    <row r="42" spans="1:81" s="4" customFormat="1" ht="17.100000000000001" customHeight="1">
      <c r="A42" s="407" t="s">
        <v>76</v>
      </c>
      <c r="B42" s="86"/>
      <c r="C42" s="123"/>
      <c r="D42" s="162"/>
      <c r="E42" s="87"/>
      <c r="F42" s="162"/>
      <c r="G42" s="87"/>
      <c r="H42" s="162"/>
      <c r="I42" s="87"/>
      <c r="J42" s="160"/>
      <c r="K42" s="87"/>
      <c r="L42" s="160"/>
      <c r="M42" s="84"/>
      <c r="N42" s="162"/>
      <c r="O42" s="87"/>
      <c r="P42" s="242"/>
      <c r="Q42" s="257"/>
      <c r="R42" s="86"/>
      <c r="S42" s="123"/>
      <c r="T42" s="162"/>
      <c r="U42" s="87"/>
      <c r="V42" s="162"/>
      <c r="W42" s="87"/>
      <c r="X42" s="162"/>
      <c r="Y42" s="87"/>
      <c r="Z42" s="160"/>
      <c r="AA42" s="87"/>
      <c r="AB42" s="160"/>
      <c r="AC42" s="84"/>
      <c r="AD42" s="162"/>
      <c r="AE42" s="87"/>
      <c r="AF42" s="242"/>
      <c r="AG42" s="257"/>
      <c r="AH42" s="86"/>
      <c r="AI42" s="123"/>
      <c r="AJ42" s="162"/>
      <c r="AK42" s="87"/>
      <c r="AL42" s="162"/>
      <c r="AM42" s="87"/>
      <c r="AN42" s="162"/>
      <c r="AO42" s="87"/>
      <c r="AP42" s="160"/>
      <c r="AQ42" s="87"/>
      <c r="AR42" s="160"/>
      <c r="AS42" s="84"/>
      <c r="AT42" s="162"/>
      <c r="AU42" s="87"/>
      <c r="AV42" s="242"/>
      <c r="AW42" s="257"/>
      <c r="AX42" s="86"/>
      <c r="AY42" s="123"/>
      <c r="AZ42" s="162"/>
      <c r="BA42" s="87"/>
      <c r="BB42" s="162"/>
      <c r="BC42" s="87"/>
      <c r="BD42" s="162"/>
      <c r="BE42" s="87"/>
      <c r="BF42" s="160"/>
      <c r="BG42" s="87"/>
      <c r="BH42" s="160"/>
      <c r="BI42" s="84"/>
      <c r="BJ42" s="162"/>
      <c r="BK42" s="87"/>
      <c r="BL42" s="242"/>
      <c r="BM42" s="257"/>
      <c r="BN42" s="86"/>
      <c r="BO42" s="123"/>
      <c r="BP42" s="162"/>
      <c r="BQ42" s="87"/>
      <c r="BR42" s="162"/>
      <c r="BS42" s="87"/>
      <c r="BT42" s="162"/>
      <c r="BU42" s="87"/>
      <c r="BV42" s="160"/>
      <c r="BW42" s="87"/>
      <c r="BX42" s="160"/>
      <c r="BY42" s="84"/>
      <c r="BZ42" s="162"/>
      <c r="CA42" s="87"/>
      <c r="CB42" s="242"/>
      <c r="CC42" s="257"/>
    </row>
    <row r="43" spans="1:81" s="4" customFormat="1" ht="17.100000000000001" customHeight="1">
      <c r="A43" s="407" t="s">
        <v>77</v>
      </c>
      <c r="B43" s="88"/>
      <c r="C43" s="124"/>
      <c r="D43" s="161"/>
      <c r="E43" s="143"/>
      <c r="F43" s="162"/>
      <c r="G43" s="87"/>
      <c r="H43" s="184"/>
      <c r="I43" s="87"/>
      <c r="J43" s="160"/>
      <c r="K43" s="87"/>
      <c r="L43" s="160"/>
      <c r="M43" s="84"/>
      <c r="N43" s="220"/>
      <c r="O43" s="89"/>
      <c r="P43" s="55"/>
      <c r="Q43" s="258"/>
      <c r="R43" s="88"/>
      <c r="S43" s="124"/>
      <c r="T43" s="161"/>
      <c r="U43" s="143"/>
      <c r="V43" s="162"/>
      <c r="W43" s="87"/>
      <c r="X43" s="184"/>
      <c r="Y43" s="87"/>
      <c r="Z43" s="160"/>
      <c r="AA43" s="87"/>
      <c r="AB43" s="160"/>
      <c r="AC43" s="84"/>
      <c r="AD43" s="220"/>
      <c r="AE43" s="89"/>
      <c r="AF43" s="55"/>
      <c r="AG43" s="258"/>
      <c r="AH43" s="88"/>
      <c r="AI43" s="124"/>
      <c r="AJ43" s="161"/>
      <c r="AK43" s="143"/>
      <c r="AL43" s="162"/>
      <c r="AM43" s="87"/>
      <c r="AN43" s="184"/>
      <c r="AO43" s="87"/>
      <c r="AP43" s="160"/>
      <c r="AQ43" s="87"/>
      <c r="AR43" s="160"/>
      <c r="AS43" s="84"/>
      <c r="AT43" s="220"/>
      <c r="AU43" s="89"/>
      <c r="AV43" s="55"/>
      <c r="AW43" s="258"/>
      <c r="AX43" s="88"/>
      <c r="AY43" s="124"/>
      <c r="AZ43" s="161"/>
      <c r="BA43" s="143"/>
      <c r="BB43" s="162"/>
      <c r="BC43" s="87"/>
      <c r="BD43" s="184"/>
      <c r="BE43" s="87"/>
      <c r="BF43" s="160"/>
      <c r="BG43" s="87"/>
      <c r="BH43" s="160"/>
      <c r="BI43" s="84"/>
      <c r="BJ43" s="220"/>
      <c r="BK43" s="89"/>
      <c r="BL43" s="55"/>
      <c r="BM43" s="258"/>
      <c r="BN43" s="88"/>
      <c r="BO43" s="124"/>
      <c r="BP43" s="161"/>
      <c r="BQ43" s="143"/>
      <c r="BR43" s="162"/>
      <c r="BS43" s="87"/>
      <c r="BT43" s="184"/>
      <c r="BU43" s="87"/>
      <c r="BV43" s="160"/>
      <c r="BW43" s="87"/>
      <c r="BX43" s="160"/>
      <c r="BY43" s="84"/>
      <c r="BZ43" s="220"/>
      <c r="CA43" s="89"/>
      <c r="CB43" s="55"/>
      <c r="CC43" s="258"/>
    </row>
    <row r="44" spans="1:81" s="4" customFormat="1" ht="17.100000000000001" customHeight="1">
      <c r="A44" s="407" t="s">
        <v>78</v>
      </c>
      <c r="B44" s="88"/>
      <c r="C44" s="124"/>
      <c r="D44" s="161"/>
      <c r="E44" s="143"/>
      <c r="F44" s="162"/>
      <c r="G44" s="87"/>
      <c r="H44" s="162"/>
      <c r="I44" s="87"/>
      <c r="J44" s="160"/>
      <c r="K44" s="87"/>
      <c r="L44" s="160"/>
      <c r="M44" s="84"/>
      <c r="N44" s="220"/>
      <c r="O44" s="89"/>
      <c r="P44" s="55"/>
      <c r="Q44" s="258"/>
      <c r="R44" s="88"/>
      <c r="S44" s="124"/>
      <c r="T44" s="161"/>
      <c r="U44" s="143"/>
      <c r="V44" s="162"/>
      <c r="W44" s="87"/>
      <c r="X44" s="162"/>
      <c r="Y44" s="87"/>
      <c r="Z44" s="160"/>
      <c r="AA44" s="87"/>
      <c r="AB44" s="160"/>
      <c r="AC44" s="84"/>
      <c r="AD44" s="220"/>
      <c r="AE44" s="89"/>
      <c r="AF44" s="55"/>
      <c r="AG44" s="258"/>
      <c r="AH44" s="88"/>
      <c r="AI44" s="124"/>
      <c r="AJ44" s="161"/>
      <c r="AK44" s="143"/>
      <c r="AL44" s="162"/>
      <c r="AM44" s="87"/>
      <c r="AN44" s="162"/>
      <c r="AO44" s="87"/>
      <c r="AP44" s="160"/>
      <c r="AQ44" s="87"/>
      <c r="AR44" s="160"/>
      <c r="AS44" s="84"/>
      <c r="AT44" s="220"/>
      <c r="AU44" s="89"/>
      <c r="AV44" s="55"/>
      <c r="AW44" s="258"/>
      <c r="AX44" s="88"/>
      <c r="AY44" s="124"/>
      <c r="AZ44" s="161"/>
      <c r="BA44" s="143"/>
      <c r="BB44" s="162"/>
      <c r="BC44" s="87"/>
      <c r="BD44" s="162"/>
      <c r="BE44" s="87"/>
      <c r="BF44" s="160"/>
      <c r="BG44" s="87"/>
      <c r="BH44" s="160"/>
      <c r="BI44" s="84"/>
      <c r="BJ44" s="220"/>
      <c r="BK44" s="89"/>
      <c r="BL44" s="55"/>
      <c r="BM44" s="258"/>
      <c r="BN44" s="88"/>
      <c r="BO44" s="124"/>
      <c r="BP44" s="161"/>
      <c r="BQ44" s="143"/>
      <c r="BR44" s="162"/>
      <c r="BS44" s="87"/>
      <c r="BT44" s="162"/>
      <c r="BU44" s="87"/>
      <c r="BV44" s="160"/>
      <c r="BW44" s="87"/>
      <c r="BX44" s="160"/>
      <c r="BY44" s="84"/>
      <c r="BZ44" s="220"/>
      <c r="CA44" s="89"/>
      <c r="CB44" s="55"/>
      <c r="CC44" s="258"/>
    </row>
    <row r="45" spans="1:81" s="4" customFormat="1" ht="17.100000000000001" customHeight="1">
      <c r="A45" s="408" t="s">
        <v>79</v>
      </c>
      <c r="B45" s="85"/>
      <c r="C45" s="122"/>
      <c r="D45" s="161"/>
      <c r="E45" s="143"/>
      <c r="F45" s="162"/>
      <c r="G45" s="87"/>
      <c r="H45" s="162"/>
      <c r="I45" s="87"/>
      <c r="J45" s="160"/>
      <c r="K45" s="87"/>
      <c r="L45" s="160"/>
      <c r="M45" s="84"/>
      <c r="N45" s="220"/>
      <c r="O45" s="89"/>
      <c r="P45" s="55"/>
      <c r="Q45" s="258"/>
      <c r="R45" s="85"/>
      <c r="S45" s="122"/>
      <c r="T45" s="161"/>
      <c r="U45" s="143"/>
      <c r="V45" s="162"/>
      <c r="W45" s="87"/>
      <c r="X45" s="162"/>
      <c r="Y45" s="87"/>
      <c r="Z45" s="160"/>
      <c r="AA45" s="87"/>
      <c r="AB45" s="160"/>
      <c r="AC45" s="84"/>
      <c r="AD45" s="220"/>
      <c r="AE45" s="89"/>
      <c r="AF45" s="55"/>
      <c r="AG45" s="258"/>
      <c r="AH45" s="85"/>
      <c r="AI45" s="122"/>
      <c r="AJ45" s="161"/>
      <c r="AK45" s="143"/>
      <c r="AL45" s="162"/>
      <c r="AM45" s="87"/>
      <c r="AN45" s="162"/>
      <c r="AO45" s="87"/>
      <c r="AP45" s="160"/>
      <c r="AQ45" s="87"/>
      <c r="AR45" s="160"/>
      <c r="AS45" s="84"/>
      <c r="AT45" s="220"/>
      <c r="AU45" s="89"/>
      <c r="AV45" s="55"/>
      <c r="AW45" s="258"/>
      <c r="AX45" s="85"/>
      <c r="AY45" s="122"/>
      <c r="AZ45" s="161"/>
      <c r="BA45" s="143"/>
      <c r="BB45" s="162"/>
      <c r="BC45" s="87"/>
      <c r="BD45" s="162"/>
      <c r="BE45" s="87"/>
      <c r="BF45" s="160"/>
      <c r="BG45" s="87"/>
      <c r="BH45" s="160"/>
      <c r="BI45" s="84"/>
      <c r="BJ45" s="220"/>
      <c r="BK45" s="89"/>
      <c r="BL45" s="55"/>
      <c r="BM45" s="258"/>
      <c r="BN45" s="85"/>
      <c r="BO45" s="122"/>
      <c r="BP45" s="161"/>
      <c r="BQ45" s="143"/>
      <c r="BR45" s="162"/>
      <c r="BS45" s="87"/>
      <c r="BT45" s="162"/>
      <c r="BU45" s="87"/>
      <c r="BV45" s="160"/>
      <c r="BW45" s="87"/>
      <c r="BX45" s="160"/>
      <c r="BY45" s="84"/>
      <c r="BZ45" s="220"/>
      <c r="CA45" s="89"/>
      <c r="CB45" s="55"/>
      <c r="CC45" s="258"/>
    </row>
    <row r="46" spans="1:81" s="4" customFormat="1" ht="17.100000000000001" customHeight="1">
      <c r="A46" s="408" t="s">
        <v>80</v>
      </c>
      <c r="B46" s="88"/>
      <c r="C46" s="124"/>
      <c r="D46" s="161"/>
      <c r="E46" s="143"/>
      <c r="F46" s="162"/>
      <c r="G46" s="87"/>
      <c r="H46" s="162"/>
      <c r="I46" s="87"/>
      <c r="J46" s="160"/>
      <c r="K46" s="87"/>
      <c r="L46" s="160"/>
      <c r="M46" s="84"/>
      <c r="N46" s="220"/>
      <c r="O46" s="89"/>
      <c r="P46" s="55"/>
      <c r="Q46" s="258"/>
      <c r="R46" s="88"/>
      <c r="S46" s="124"/>
      <c r="T46" s="161"/>
      <c r="U46" s="143"/>
      <c r="V46" s="162"/>
      <c r="W46" s="87"/>
      <c r="X46" s="162"/>
      <c r="Y46" s="87"/>
      <c r="Z46" s="160"/>
      <c r="AA46" s="87"/>
      <c r="AB46" s="160"/>
      <c r="AC46" s="84"/>
      <c r="AD46" s="220"/>
      <c r="AE46" s="89"/>
      <c r="AF46" s="55"/>
      <c r="AG46" s="258"/>
      <c r="AH46" s="88"/>
      <c r="AI46" s="124"/>
      <c r="AJ46" s="161"/>
      <c r="AK46" s="143"/>
      <c r="AL46" s="162"/>
      <c r="AM46" s="87"/>
      <c r="AN46" s="162"/>
      <c r="AO46" s="87"/>
      <c r="AP46" s="160"/>
      <c r="AQ46" s="87"/>
      <c r="AR46" s="160"/>
      <c r="AS46" s="84"/>
      <c r="AT46" s="220"/>
      <c r="AU46" s="89"/>
      <c r="AV46" s="55"/>
      <c r="AW46" s="258"/>
      <c r="AX46" s="88"/>
      <c r="AY46" s="124"/>
      <c r="AZ46" s="161"/>
      <c r="BA46" s="143"/>
      <c r="BB46" s="162"/>
      <c r="BC46" s="87"/>
      <c r="BD46" s="162"/>
      <c r="BE46" s="87"/>
      <c r="BF46" s="160"/>
      <c r="BG46" s="87"/>
      <c r="BH46" s="160"/>
      <c r="BI46" s="84"/>
      <c r="BJ46" s="220"/>
      <c r="BK46" s="89"/>
      <c r="BL46" s="55"/>
      <c r="BM46" s="258"/>
      <c r="BN46" s="88"/>
      <c r="BO46" s="124"/>
      <c r="BP46" s="161"/>
      <c r="BQ46" s="143"/>
      <c r="BR46" s="162"/>
      <c r="BS46" s="87"/>
      <c r="BT46" s="162"/>
      <c r="BU46" s="87"/>
      <c r="BV46" s="160"/>
      <c r="BW46" s="87"/>
      <c r="BX46" s="160"/>
      <c r="BY46" s="84"/>
      <c r="BZ46" s="220"/>
      <c r="CA46" s="89"/>
      <c r="CB46" s="55"/>
      <c r="CC46" s="258"/>
    </row>
    <row r="47" spans="1:81" s="4" customFormat="1" ht="17.100000000000001" customHeight="1">
      <c r="A47" s="408" t="s">
        <v>81</v>
      </c>
      <c r="B47" s="88"/>
      <c r="C47" s="124"/>
      <c r="D47" s="161"/>
      <c r="E47" s="143"/>
      <c r="F47" s="162"/>
      <c r="G47" s="87"/>
      <c r="H47" s="162"/>
      <c r="I47" s="87"/>
      <c r="J47" s="160"/>
      <c r="K47" s="87"/>
      <c r="L47" s="160"/>
      <c r="M47" s="84"/>
      <c r="N47" s="220"/>
      <c r="O47" s="89"/>
      <c r="P47" s="55"/>
      <c r="Q47" s="258"/>
      <c r="R47" s="88"/>
      <c r="S47" s="124"/>
      <c r="T47" s="161"/>
      <c r="U47" s="143"/>
      <c r="V47" s="162"/>
      <c r="W47" s="87"/>
      <c r="X47" s="162"/>
      <c r="Y47" s="87"/>
      <c r="Z47" s="160"/>
      <c r="AA47" s="87"/>
      <c r="AB47" s="160"/>
      <c r="AC47" s="84"/>
      <c r="AD47" s="220"/>
      <c r="AE47" s="89"/>
      <c r="AF47" s="55"/>
      <c r="AG47" s="258"/>
      <c r="AH47" s="88"/>
      <c r="AI47" s="124"/>
      <c r="AJ47" s="161"/>
      <c r="AK47" s="143"/>
      <c r="AL47" s="162"/>
      <c r="AM47" s="87"/>
      <c r="AN47" s="162"/>
      <c r="AO47" s="87"/>
      <c r="AP47" s="160"/>
      <c r="AQ47" s="87"/>
      <c r="AR47" s="160"/>
      <c r="AS47" s="84"/>
      <c r="AT47" s="220"/>
      <c r="AU47" s="89"/>
      <c r="AV47" s="55"/>
      <c r="AW47" s="258"/>
      <c r="AX47" s="88"/>
      <c r="AY47" s="124"/>
      <c r="AZ47" s="161"/>
      <c r="BA47" s="143"/>
      <c r="BB47" s="162"/>
      <c r="BC47" s="87"/>
      <c r="BD47" s="162"/>
      <c r="BE47" s="87"/>
      <c r="BF47" s="160"/>
      <c r="BG47" s="87"/>
      <c r="BH47" s="160"/>
      <c r="BI47" s="84"/>
      <c r="BJ47" s="220"/>
      <c r="BK47" s="89"/>
      <c r="BL47" s="55"/>
      <c r="BM47" s="258"/>
      <c r="BN47" s="88"/>
      <c r="BO47" s="124"/>
      <c r="BP47" s="161"/>
      <c r="BQ47" s="143"/>
      <c r="BR47" s="162"/>
      <c r="BS47" s="87"/>
      <c r="BT47" s="162"/>
      <c r="BU47" s="87"/>
      <c r="BV47" s="160"/>
      <c r="BW47" s="87"/>
      <c r="BX47" s="160"/>
      <c r="BY47" s="84"/>
      <c r="BZ47" s="220"/>
      <c r="CA47" s="89"/>
      <c r="CB47" s="55"/>
      <c r="CC47" s="258"/>
    </row>
    <row r="48" spans="1:81" s="4" customFormat="1" ht="17.100000000000001" customHeight="1">
      <c r="A48" s="408" t="s">
        <v>82</v>
      </c>
      <c r="B48" s="88"/>
      <c r="C48" s="124"/>
      <c r="D48" s="161"/>
      <c r="E48" s="143"/>
      <c r="F48" s="162"/>
      <c r="G48" s="87"/>
      <c r="H48" s="162"/>
      <c r="I48" s="87"/>
      <c r="J48" s="160"/>
      <c r="K48" s="87"/>
      <c r="L48" s="160"/>
      <c r="M48" s="84"/>
      <c r="N48" s="220"/>
      <c r="O48" s="89"/>
      <c r="P48" s="55"/>
      <c r="Q48" s="258"/>
      <c r="R48" s="88"/>
      <c r="S48" s="124"/>
      <c r="T48" s="161"/>
      <c r="U48" s="143"/>
      <c r="V48" s="162"/>
      <c r="W48" s="87"/>
      <c r="X48" s="162"/>
      <c r="Y48" s="87"/>
      <c r="Z48" s="160"/>
      <c r="AA48" s="87"/>
      <c r="AB48" s="160"/>
      <c r="AC48" s="84"/>
      <c r="AD48" s="220"/>
      <c r="AE48" s="89"/>
      <c r="AF48" s="55"/>
      <c r="AG48" s="258"/>
      <c r="AH48" s="88"/>
      <c r="AI48" s="124"/>
      <c r="AJ48" s="161"/>
      <c r="AK48" s="143"/>
      <c r="AL48" s="162"/>
      <c r="AM48" s="87"/>
      <c r="AN48" s="162"/>
      <c r="AO48" s="87"/>
      <c r="AP48" s="160"/>
      <c r="AQ48" s="87"/>
      <c r="AR48" s="160"/>
      <c r="AS48" s="84"/>
      <c r="AT48" s="220"/>
      <c r="AU48" s="89"/>
      <c r="AV48" s="55"/>
      <c r="AW48" s="258"/>
      <c r="AX48" s="88"/>
      <c r="AY48" s="124"/>
      <c r="AZ48" s="161"/>
      <c r="BA48" s="143"/>
      <c r="BB48" s="162"/>
      <c r="BC48" s="87"/>
      <c r="BD48" s="162"/>
      <c r="BE48" s="87"/>
      <c r="BF48" s="160"/>
      <c r="BG48" s="87"/>
      <c r="BH48" s="160"/>
      <c r="BI48" s="84"/>
      <c r="BJ48" s="220"/>
      <c r="BK48" s="89"/>
      <c r="BL48" s="55"/>
      <c r="BM48" s="258"/>
      <c r="BN48" s="88"/>
      <c r="BO48" s="124"/>
      <c r="BP48" s="161"/>
      <c r="BQ48" s="143"/>
      <c r="BR48" s="162"/>
      <c r="BS48" s="87"/>
      <c r="BT48" s="162"/>
      <c r="BU48" s="87"/>
      <c r="BV48" s="160"/>
      <c r="BW48" s="87"/>
      <c r="BX48" s="160"/>
      <c r="BY48" s="84"/>
      <c r="BZ48" s="220"/>
      <c r="CA48" s="89"/>
      <c r="CB48" s="55"/>
      <c r="CC48" s="258"/>
    </row>
    <row r="49" spans="1:81" s="4" customFormat="1" ht="17.100000000000001" customHeight="1">
      <c r="A49" s="407" t="s">
        <v>83</v>
      </c>
      <c r="B49" s="88"/>
      <c r="C49" s="124"/>
      <c r="D49" s="161"/>
      <c r="E49" s="143"/>
      <c r="F49" s="162"/>
      <c r="G49" s="87"/>
      <c r="H49" s="162"/>
      <c r="I49" s="87"/>
      <c r="J49" s="160"/>
      <c r="K49" s="87"/>
      <c r="L49" s="160"/>
      <c r="M49" s="84"/>
      <c r="N49" s="220"/>
      <c r="O49" s="89"/>
      <c r="P49" s="55"/>
      <c r="Q49" s="258"/>
      <c r="R49" s="88"/>
      <c r="S49" s="124"/>
      <c r="T49" s="161"/>
      <c r="U49" s="143"/>
      <c r="V49" s="162"/>
      <c r="W49" s="87"/>
      <c r="X49" s="162"/>
      <c r="Y49" s="87"/>
      <c r="Z49" s="160"/>
      <c r="AA49" s="87"/>
      <c r="AB49" s="160"/>
      <c r="AC49" s="84"/>
      <c r="AD49" s="220"/>
      <c r="AE49" s="89"/>
      <c r="AF49" s="55"/>
      <c r="AG49" s="258"/>
      <c r="AH49" s="88"/>
      <c r="AI49" s="124"/>
      <c r="AJ49" s="161"/>
      <c r="AK49" s="143"/>
      <c r="AL49" s="162"/>
      <c r="AM49" s="87"/>
      <c r="AN49" s="162"/>
      <c r="AO49" s="87"/>
      <c r="AP49" s="160"/>
      <c r="AQ49" s="87"/>
      <c r="AR49" s="160"/>
      <c r="AS49" s="84"/>
      <c r="AT49" s="220"/>
      <c r="AU49" s="89"/>
      <c r="AV49" s="55"/>
      <c r="AW49" s="258"/>
      <c r="AX49" s="88"/>
      <c r="AY49" s="124"/>
      <c r="AZ49" s="161"/>
      <c r="BA49" s="143"/>
      <c r="BB49" s="162"/>
      <c r="BC49" s="87"/>
      <c r="BD49" s="162"/>
      <c r="BE49" s="87"/>
      <c r="BF49" s="160"/>
      <c r="BG49" s="87"/>
      <c r="BH49" s="160"/>
      <c r="BI49" s="84"/>
      <c r="BJ49" s="220"/>
      <c r="BK49" s="89"/>
      <c r="BL49" s="55"/>
      <c r="BM49" s="258"/>
      <c r="BN49" s="88"/>
      <c r="BO49" s="124"/>
      <c r="BP49" s="161"/>
      <c r="BQ49" s="143"/>
      <c r="BR49" s="162"/>
      <c r="BS49" s="87"/>
      <c r="BT49" s="162"/>
      <c r="BU49" s="87"/>
      <c r="BV49" s="160"/>
      <c r="BW49" s="87"/>
      <c r="BX49" s="160"/>
      <c r="BY49" s="84"/>
      <c r="BZ49" s="220"/>
      <c r="CA49" s="89"/>
      <c r="CB49" s="55"/>
      <c r="CC49" s="258"/>
    </row>
    <row r="50" spans="1:81" s="4" customFormat="1" ht="17.100000000000001" customHeight="1">
      <c r="A50" s="409" t="s">
        <v>84</v>
      </c>
      <c r="B50" s="88"/>
      <c r="C50" s="124"/>
      <c r="D50" s="161"/>
      <c r="E50" s="143"/>
      <c r="F50" s="162"/>
      <c r="G50" s="87"/>
      <c r="H50" s="162"/>
      <c r="I50" s="87"/>
      <c r="J50" s="160"/>
      <c r="K50" s="87"/>
      <c r="L50" s="160"/>
      <c r="M50" s="84"/>
      <c r="N50" s="220"/>
      <c r="O50" s="89"/>
      <c r="P50" s="55"/>
      <c r="Q50" s="258"/>
      <c r="R50" s="88"/>
      <c r="S50" s="124"/>
      <c r="T50" s="161"/>
      <c r="U50" s="143"/>
      <c r="V50" s="162"/>
      <c r="W50" s="87"/>
      <c r="X50" s="162"/>
      <c r="Y50" s="87"/>
      <c r="Z50" s="160"/>
      <c r="AA50" s="87"/>
      <c r="AB50" s="160"/>
      <c r="AC50" s="84"/>
      <c r="AD50" s="220"/>
      <c r="AE50" s="89"/>
      <c r="AF50" s="55"/>
      <c r="AG50" s="258"/>
      <c r="AH50" s="88"/>
      <c r="AI50" s="124"/>
      <c r="AJ50" s="161"/>
      <c r="AK50" s="143"/>
      <c r="AL50" s="162"/>
      <c r="AM50" s="87"/>
      <c r="AN50" s="162"/>
      <c r="AO50" s="87"/>
      <c r="AP50" s="160"/>
      <c r="AQ50" s="87"/>
      <c r="AR50" s="160"/>
      <c r="AS50" s="84"/>
      <c r="AT50" s="220"/>
      <c r="AU50" s="89"/>
      <c r="AV50" s="55"/>
      <c r="AW50" s="258"/>
      <c r="AX50" s="88"/>
      <c r="AY50" s="124"/>
      <c r="AZ50" s="161"/>
      <c r="BA50" s="143"/>
      <c r="BB50" s="162"/>
      <c r="BC50" s="87"/>
      <c r="BD50" s="162"/>
      <c r="BE50" s="87"/>
      <c r="BF50" s="160"/>
      <c r="BG50" s="87"/>
      <c r="BH50" s="160"/>
      <c r="BI50" s="84"/>
      <c r="BJ50" s="220"/>
      <c r="BK50" s="89"/>
      <c r="BL50" s="55"/>
      <c r="BM50" s="258"/>
      <c r="BN50" s="88"/>
      <c r="BO50" s="124"/>
      <c r="BP50" s="161"/>
      <c r="BQ50" s="143"/>
      <c r="BR50" s="162"/>
      <c r="BS50" s="87"/>
      <c r="BT50" s="162"/>
      <c r="BU50" s="87"/>
      <c r="BV50" s="160"/>
      <c r="BW50" s="87"/>
      <c r="BX50" s="160"/>
      <c r="BY50" s="84"/>
      <c r="BZ50" s="220"/>
      <c r="CA50" s="89"/>
      <c r="CB50" s="55"/>
      <c r="CC50" s="258"/>
    </row>
    <row r="51" spans="1:81" s="4" customFormat="1" ht="17.100000000000001" customHeight="1">
      <c r="A51" s="407" t="s">
        <v>85</v>
      </c>
      <c r="B51" s="88"/>
      <c r="C51" s="124"/>
      <c r="D51" s="161"/>
      <c r="E51" s="143"/>
      <c r="F51" s="162"/>
      <c r="G51" s="87"/>
      <c r="H51" s="162"/>
      <c r="I51" s="87"/>
      <c r="J51" s="160"/>
      <c r="K51" s="87"/>
      <c r="L51" s="160"/>
      <c r="M51" s="84"/>
      <c r="N51" s="220"/>
      <c r="O51" s="89"/>
      <c r="P51" s="55"/>
      <c r="Q51" s="258"/>
      <c r="R51" s="88"/>
      <c r="S51" s="124"/>
      <c r="T51" s="161"/>
      <c r="U51" s="143"/>
      <c r="V51" s="162"/>
      <c r="W51" s="87"/>
      <c r="X51" s="162"/>
      <c r="Y51" s="87"/>
      <c r="Z51" s="160"/>
      <c r="AA51" s="87"/>
      <c r="AB51" s="160"/>
      <c r="AC51" s="84"/>
      <c r="AD51" s="220"/>
      <c r="AE51" s="89"/>
      <c r="AF51" s="55"/>
      <c r="AG51" s="258"/>
      <c r="AH51" s="88"/>
      <c r="AI51" s="124"/>
      <c r="AJ51" s="161"/>
      <c r="AK51" s="143"/>
      <c r="AL51" s="162"/>
      <c r="AM51" s="87"/>
      <c r="AN51" s="162"/>
      <c r="AO51" s="87"/>
      <c r="AP51" s="160"/>
      <c r="AQ51" s="87"/>
      <c r="AR51" s="160"/>
      <c r="AS51" s="84"/>
      <c r="AT51" s="220"/>
      <c r="AU51" s="89"/>
      <c r="AV51" s="55"/>
      <c r="AW51" s="258"/>
      <c r="AX51" s="88"/>
      <c r="AY51" s="124"/>
      <c r="AZ51" s="161"/>
      <c r="BA51" s="143"/>
      <c r="BB51" s="162"/>
      <c r="BC51" s="87"/>
      <c r="BD51" s="162"/>
      <c r="BE51" s="87"/>
      <c r="BF51" s="160"/>
      <c r="BG51" s="87"/>
      <c r="BH51" s="160"/>
      <c r="BI51" s="84"/>
      <c r="BJ51" s="220"/>
      <c r="BK51" s="89"/>
      <c r="BL51" s="55"/>
      <c r="BM51" s="258"/>
      <c r="BN51" s="88"/>
      <c r="BO51" s="124"/>
      <c r="BP51" s="161"/>
      <c r="BQ51" s="143"/>
      <c r="BR51" s="162"/>
      <c r="BS51" s="87"/>
      <c r="BT51" s="162"/>
      <c r="BU51" s="87"/>
      <c r="BV51" s="160"/>
      <c r="BW51" s="87"/>
      <c r="BX51" s="160"/>
      <c r="BY51" s="84"/>
      <c r="BZ51" s="220"/>
      <c r="CA51" s="89"/>
      <c r="CB51" s="55"/>
      <c r="CC51" s="258"/>
    </row>
    <row r="52" spans="1:81" s="4" customFormat="1" ht="17.100000000000001" customHeight="1">
      <c r="A52" s="410" t="s">
        <v>86</v>
      </c>
      <c r="B52" s="86"/>
      <c r="C52" s="123"/>
      <c r="D52" s="162"/>
      <c r="E52" s="87"/>
      <c r="F52" s="162"/>
      <c r="G52" s="87"/>
      <c r="H52" s="162"/>
      <c r="I52" s="87"/>
      <c r="J52" s="160"/>
      <c r="K52" s="87"/>
      <c r="L52" s="160"/>
      <c r="M52" s="84"/>
      <c r="N52" s="160"/>
      <c r="O52" s="84"/>
      <c r="P52" s="58"/>
      <c r="Q52" s="257"/>
      <c r="R52" s="86"/>
      <c r="S52" s="123"/>
      <c r="T52" s="162"/>
      <c r="U52" s="87"/>
      <c r="V52" s="162"/>
      <c r="W52" s="87"/>
      <c r="X52" s="162"/>
      <c r="Y52" s="87"/>
      <c r="Z52" s="160"/>
      <c r="AA52" s="87"/>
      <c r="AB52" s="160"/>
      <c r="AC52" s="84"/>
      <c r="AD52" s="160"/>
      <c r="AE52" s="84"/>
      <c r="AF52" s="58"/>
      <c r="AG52" s="257"/>
      <c r="AH52" s="86"/>
      <c r="AI52" s="123"/>
      <c r="AJ52" s="162"/>
      <c r="AK52" s="87"/>
      <c r="AL52" s="162"/>
      <c r="AM52" s="87"/>
      <c r="AN52" s="162"/>
      <c r="AO52" s="87"/>
      <c r="AP52" s="160"/>
      <c r="AQ52" s="87"/>
      <c r="AR52" s="160"/>
      <c r="AS52" s="84"/>
      <c r="AT52" s="160"/>
      <c r="AU52" s="84"/>
      <c r="AV52" s="58"/>
      <c r="AW52" s="257"/>
      <c r="AX52" s="86"/>
      <c r="AY52" s="123"/>
      <c r="AZ52" s="162"/>
      <c r="BA52" s="87"/>
      <c r="BB52" s="162"/>
      <c r="BC52" s="87"/>
      <c r="BD52" s="162"/>
      <c r="BE52" s="87"/>
      <c r="BF52" s="160"/>
      <c r="BG52" s="87"/>
      <c r="BH52" s="160"/>
      <c r="BI52" s="84"/>
      <c r="BJ52" s="160"/>
      <c r="BK52" s="84"/>
      <c r="BL52" s="58"/>
      <c r="BM52" s="257"/>
      <c r="BN52" s="86"/>
      <c r="BO52" s="123"/>
      <c r="BP52" s="162"/>
      <c r="BQ52" s="87"/>
      <c r="BR52" s="162"/>
      <c r="BS52" s="87"/>
      <c r="BT52" s="162"/>
      <c r="BU52" s="87"/>
      <c r="BV52" s="160"/>
      <c r="BW52" s="87"/>
      <c r="BX52" s="160"/>
      <c r="BY52" s="84"/>
      <c r="BZ52" s="160"/>
      <c r="CA52" s="84"/>
      <c r="CB52" s="58"/>
      <c r="CC52" s="257"/>
    </row>
    <row r="53" spans="1:81" s="4" customFormat="1" ht="17.100000000000001" customHeight="1">
      <c r="A53" s="407" t="s">
        <v>87</v>
      </c>
      <c r="B53" s="88"/>
      <c r="C53" s="124"/>
      <c r="D53" s="161"/>
      <c r="E53" s="143"/>
      <c r="F53" s="162"/>
      <c r="G53" s="87"/>
      <c r="H53" s="184"/>
      <c r="I53" s="87"/>
      <c r="J53" s="160"/>
      <c r="K53" s="87"/>
      <c r="L53" s="160"/>
      <c r="M53" s="84"/>
      <c r="N53" s="220"/>
      <c r="O53" s="89"/>
      <c r="P53" s="55"/>
      <c r="Q53" s="258"/>
      <c r="R53" s="88"/>
      <c r="S53" s="124"/>
      <c r="T53" s="161"/>
      <c r="U53" s="143"/>
      <c r="V53" s="162"/>
      <c r="W53" s="87"/>
      <c r="X53" s="184"/>
      <c r="Y53" s="87"/>
      <c r="Z53" s="160"/>
      <c r="AA53" s="87"/>
      <c r="AB53" s="160"/>
      <c r="AC53" s="84"/>
      <c r="AD53" s="220"/>
      <c r="AE53" s="89"/>
      <c r="AF53" s="55"/>
      <c r="AG53" s="258"/>
      <c r="AH53" s="88"/>
      <c r="AI53" s="124"/>
      <c r="AJ53" s="161"/>
      <c r="AK53" s="143"/>
      <c r="AL53" s="162"/>
      <c r="AM53" s="87"/>
      <c r="AN53" s="184"/>
      <c r="AO53" s="87"/>
      <c r="AP53" s="160"/>
      <c r="AQ53" s="87"/>
      <c r="AR53" s="160"/>
      <c r="AS53" s="84"/>
      <c r="AT53" s="220"/>
      <c r="AU53" s="89"/>
      <c r="AV53" s="55"/>
      <c r="AW53" s="258"/>
      <c r="AX53" s="88"/>
      <c r="AY53" s="124"/>
      <c r="AZ53" s="161"/>
      <c r="BA53" s="143"/>
      <c r="BB53" s="162"/>
      <c r="BC53" s="87"/>
      <c r="BD53" s="184"/>
      <c r="BE53" s="87"/>
      <c r="BF53" s="160"/>
      <c r="BG53" s="87"/>
      <c r="BH53" s="160"/>
      <c r="BI53" s="84"/>
      <c r="BJ53" s="220"/>
      <c r="BK53" s="89"/>
      <c r="BL53" s="55"/>
      <c r="BM53" s="258"/>
      <c r="BN53" s="88"/>
      <c r="BO53" s="124"/>
      <c r="BP53" s="161"/>
      <c r="BQ53" s="143"/>
      <c r="BR53" s="162"/>
      <c r="BS53" s="87"/>
      <c r="BT53" s="184"/>
      <c r="BU53" s="87"/>
      <c r="BV53" s="160"/>
      <c r="BW53" s="87"/>
      <c r="BX53" s="160"/>
      <c r="BY53" s="84"/>
      <c r="BZ53" s="220"/>
      <c r="CA53" s="89"/>
      <c r="CB53" s="55"/>
      <c r="CC53" s="258"/>
    </row>
    <row r="54" spans="1:81" s="4" customFormat="1" ht="17.100000000000001" customHeight="1">
      <c r="A54" s="409" t="s">
        <v>88</v>
      </c>
      <c r="B54" s="88"/>
      <c r="C54" s="124"/>
      <c r="D54" s="161"/>
      <c r="E54" s="143"/>
      <c r="F54" s="162"/>
      <c r="G54" s="87"/>
      <c r="H54" s="162"/>
      <c r="I54" s="87"/>
      <c r="J54" s="160"/>
      <c r="K54" s="87"/>
      <c r="L54" s="160"/>
      <c r="M54" s="84"/>
      <c r="N54" s="220"/>
      <c r="O54" s="89"/>
      <c r="P54" s="55"/>
      <c r="Q54" s="258"/>
      <c r="R54" s="88"/>
      <c r="S54" s="124"/>
      <c r="T54" s="161"/>
      <c r="U54" s="143"/>
      <c r="V54" s="162"/>
      <c r="W54" s="87"/>
      <c r="X54" s="162"/>
      <c r="Y54" s="87"/>
      <c r="Z54" s="160"/>
      <c r="AA54" s="87"/>
      <c r="AB54" s="160"/>
      <c r="AC54" s="84"/>
      <c r="AD54" s="220"/>
      <c r="AE54" s="89"/>
      <c r="AF54" s="55"/>
      <c r="AG54" s="258"/>
      <c r="AH54" s="88"/>
      <c r="AI54" s="124"/>
      <c r="AJ54" s="161"/>
      <c r="AK54" s="143"/>
      <c r="AL54" s="162"/>
      <c r="AM54" s="87"/>
      <c r="AN54" s="162"/>
      <c r="AO54" s="87"/>
      <c r="AP54" s="160"/>
      <c r="AQ54" s="87"/>
      <c r="AR54" s="160"/>
      <c r="AS54" s="84"/>
      <c r="AT54" s="220"/>
      <c r="AU54" s="89"/>
      <c r="AV54" s="55"/>
      <c r="AW54" s="258"/>
      <c r="AX54" s="88"/>
      <c r="AY54" s="124"/>
      <c r="AZ54" s="161"/>
      <c r="BA54" s="143"/>
      <c r="BB54" s="162"/>
      <c r="BC54" s="87"/>
      <c r="BD54" s="162"/>
      <c r="BE54" s="87"/>
      <c r="BF54" s="160"/>
      <c r="BG54" s="87"/>
      <c r="BH54" s="160"/>
      <c r="BI54" s="84"/>
      <c r="BJ54" s="220"/>
      <c r="BK54" s="89"/>
      <c r="BL54" s="55"/>
      <c r="BM54" s="258"/>
      <c r="BN54" s="88"/>
      <c r="BO54" s="124"/>
      <c r="BP54" s="161"/>
      <c r="BQ54" s="143"/>
      <c r="BR54" s="162"/>
      <c r="BS54" s="87"/>
      <c r="BT54" s="162"/>
      <c r="BU54" s="87"/>
      <c r="BV54" s="160"/>
      <c r="BW54" s="87"/>
      <c r="BX54" s="160"/>
      <c r="BY54" s="84"/>
      <c r="BZ54" s="220"/>
      <c r="CA54" s="89"/>
      <c r="CB54" s="55"/>
      <c r="CC54" s="258"/>
    </row>
    <row r="55" spans="1:81" s="4" customFormat="1" ht="17.100000000000001" customHeight="1">
      <c r="A55" s="407" t="s">
        <v>89</v>
      </c>
      <c r="B55" s="90"/>
      <c r="C55" s="125"/>
      <c r="D55" s="163"/>
      <c r="E55" s="144"/>
      <c r="F55" s="175"/>
      <c r="G55" s="176"/>
      <c r="H55" s="175"/>
      <c r="I55" s="176"/>
      <c r="J55" s="189"/>
      <c r="K55" s="176"/>
      <c r="L55" s="189"/>
      <c r="M55" s="198"/>
      <c r="N55" s="221"/>
      <c r="O55" s="91"/>
      <c r="P55" s="56"/>
      <c r="Q55" s="245"/>
      <c r="R55" s="90"/>
      <c r="S55" s="125"/>
      <c r="T55" s="163"/>
      <c r="U55" s="144"/>
      <c r="V55" s="175"/>
      <c r="W55" s="176"/>
      <c r="X55" s="175"/>
      <c r="Y55" s="176"/>
      <c r="Z55" s="189"/>
      <c r="AA55" s="176"/>
      <c r="AB55" s="189"/>
      <c r="AC55" s="198"/>
      <c r="AD55" s="221"/>
      <c r="AE55" s="91"/>
      <c r="AF55" s="56"/>
      <c r="AG55" s="245"/>
      <c r="AH55" s="90"/>
      <c r="AI55" s="125"/>
      <c r="AJ55" s="163"/>
      <c r="AK55" s="144"/>
      <c r="AL55" s="175"/>
      <c r="AM55" s="176"/>
      <c r="AN55" s="175"/>
      <c r="AO55" s="176"/>
      <c r="AP55" s="189"/>
      <c r="AQ55" s="176"/>
      <c r="AR55" s="189"/>
      <c r="AS55" s="198"/>
      <c r="AT55" s="221"/>
      <c r="AU55" s="91"/>
      <c r="AV55" s="56"/>
      <c r="AW55" s="245"/>
      <c r="AX55" s="90"/>
      <c r="AY55" s="125"/>
      <c r="AZ55" s="163"/>
      <c r="BA55" s="144"/>
      <c r="BB55" s="175"/>
      <c r="BC55" s="176"/>
      <c r="BD55" s="175"/>
      <c r="BE55" s="176"/>
      <c r="BF55" s="189"/>
      <c r="BG55" s="176"/>
      <c r="BH55" s="189"/>
      <c r="BI55" s="198"/>
      <c r="BJ55" s="221"/>
      <c r="BK55" s="91"/>
      <c r="BL55" s="56"/>
      <c r="BM55" s="245"/>
      <c r="BN55" s="90"/>
      <c r="BO55" s="125"/>
      <c r="BP55" s="163"/>
      <c r="BQ55" s="144"/>
      <c r="BR55" s="175"/>
      <c r="BS55" s="176"/>
      <c r="BT55" s="175"/>
      <c r="BU55" s="176"/>
      <c r="BV55" s="189"/>
      <c r="BW55" s="176"/>
      <c r="BX55" s="189"/>
      <c r="BY55" s="198"/>
      <c r="BZ55" s="221"/>
      <c r="CA55" s="91"/>
      <c r="CB55" s="56"/>
      <c r="CC55" s="245"/>
    </row>
    <row r="56" spans="1:81" s="4" customFormat="1" ht="17.100000000000001" customHeight="1">
      <c r="A56" s="407" t="s">
        <v>90</v>
      </c>
      <c r="B56" s="92"/>
      <c r="C56" s="126"/>
      <c r="D56" s="164"/>
      <c r="E56" s="142"/>
      <c r="F56" s="160"/>
      <c r="G56" s="84"/>
      <c r="H56" s="160"/>
      <c r="I56" s="84"/>
      <c r="J56" s="160"/>
      <c r="K56" s="84"/>
      <c r="L56" s="160"/>
      <c r="M56" s="84"/>
      <c r="N56" s="174"/>
      <c r="O56" s="93"/>
      <c r="P56" s="54"/>
      <c r="Q56" s="258"/>
      <c r="R56" s="92"/>
      <c r="S56" s="126"/>
      <c r="T56" s="164"/>
      <c r="U56" s="142"/>
      <c r="V56" s="160"/>
      <c r="W56" s="84"/>
      <c r="X56" s="160"/>
      <c r="Y56" s="84"/>
      <c r="Z56" s="160"/>
      <c r="AA56" s="84"/>
      <c r="AB56" s="160"/>
      <c r="AC56" s="84"/>
      <c r="AD56" s="174"/>
      <c r="AE56" s="93"/>
      <c r="AF56" s="54"/>
      <c r="AG56" s="258"/>
      <c r="AH56" s="92"/>
      <c r="AI56" s="126"/>
      <c r="AJ56" s="164"/>
      <c r="AK56" s="142"/>
      <c r="AL56" s="160"/>
      <c r="AM56" s="84"/>
      <c r="AN56" s="160"/>
      <c r="AO56" s="84"/>
      <c r="AP56" s="160"/>
      <c r="AQ56" s="84"/>
      <c r="AR56" s="160"/>
      <c r="AS56" s="84"/>
      <c r="AT56" s="174"/>
      <c r="AU56" s="93"/>
      <c r="AV56" s="54"/>
      <c r="AW56" s="258"/>
      <c r="AX56" s="92"/>
      <c r="AY56" s="126"/>
      <c r="AZ56" s="164"/>
      <c r="BA56" s="142"/>
      <c r="BB56" s="160"/>
      <c r="BC56" s="84"/>
      <c r="BD56" s="160"/>
      <c r="BE56" s="84"/>
      <c r="BF56" s="160"/>
      <c r="BG56" s="84"/>
      <c r="BH56" s="160"/>
      <c r="BI56" s="84"/>
      <c r="BJ56" s="174"/>
      <c r="BK56" s="93"/>
      <c r="BL56" s="54"/>
      <c r="BM56" s="258"/>
      <c r="BN56" s="92"/>
      <c r="BO56" s="126"/>
      <c r="BP56" s="164"/>
      <c r="BQ56" s="142"/>
      <c r="BR56" s="160"/>
      <c r="BS56" s="84"/>
      <c r="BT56" s="160"/>
      <c r="BU56" s="84"/>
      <c r="BV56" s="160"/>
      <c r="BW56" s="84"/>
      <c r="BX56" s="160"/>
      <c r="BY56" s="84"/>
      <c r="BZ56" s="174"/>
      <c r="CA56" s="93"/>
      <c r="CB56" s="54"/>
      <c r="CC56" s="258"/>
    </row>
    <row r="57" spans="1:81" s="4" customFormat="1" ht="17.100000000000001" customHeight="1">
      <c r="A57" s="407" t="s">
        <v>91</v>
      </c>
      <c r="B57" s="86"/>
      <c r="C57" s="123"/>
      <c r="D57" s="162"/>
      <c r="E57" s="87"/>
      <c r="F57" s="162"/>
      <c r="G57" s="87"/>
      <c r="H57" s="162"/>
      <c r="I57" s="87"/>
      <c r="J57" s="160"/>
      <c r="K57" s="87"/>
      <c r="L57" s="160"/>
      <c r="M57" s="84"/>
      <c r="N57" s="162"/>
      <c r="O57" s="87"/>
      <c r="P57" s="242"/>
      <c r="Q57" s="257"/>
      <c r="R57" s="86"/>
      <c r="S57" s="123"/>
      <c r="T57" s="162"/>
      <c r="U57" s="87"/>
      <c r="V57" s="162"/>
      <c r="W57" s="87"/>
      <c r="X57" s="162"/>
      <c r="Y57" s="87"/>
      <c r="Z57" s="160"/>
      <c r="AA57" s="87"/>
      <c r="AB57" s="160"/>
      <c r="AC57" s="84"/>
      <c r="AD57" s="162"/>
      <c r="AE57" s="87"/>
      <c r="AF57" s="242"/>
      <c r="AG57" s="257"/>
      <c r="AH57" s="86"/>
      <c r="AI57" s="123"/>
      <c r="AJ57" s="162"/>
      <c r="AK57" s="87"/>
      <c r="AL57" s="162"/>
      <c r="AM57" s="87"/>
      <c r="AN57" s="162"/>
      <c r="AO57" s="87"/>
      <c r="AP57" s="160"/>
      <c r="AQ57" s="87"/>
      <c r="AR57" s="160"/>
      <c r="AS57" s="84"/>
      <c r="AT57" s="162"/>
      <c r="AU57" s="87"/>
      <c r="AV57" s="242"/>
      <c r="AW57" s="257"/>
      <c r="AX57" s="86"/>
      <c r="AY57" s="123"/>
      <c r="AZ57" s="162"/>
      <c r="BA57" s="87"/>
      <c r="BB57" s="162"/>
      <c r="BC57" s="87"/>
      <c r="BD57" s="162"/>
      <c r="BE57" s="87"/>
      <c r="BF57" s="160"/>
      <c r="BG57" s="87"/>
      <c r="BH57" s="160"/>
      <c r="BI57" s="84"/>
      <c r="BJ57" s="162"/>
      <c r="BK57" s="87"/>
      <c r="BL57" s="242"/>
      <c r="BM57" s="257"/>
      <c r="BN57" s="86"/>
      <c r="BO57" s="123"/>
      <c r="BP57" s="162"/>
      <c r="BQ57" s="87"/>
      <c r="BR57" s="162"/>
      <c r="BS57" s="87"/>
      <c r="BT57" s="162"/>
      <c r="BU57" s="87"/>
      <c r="BV57" s="160"/>
      <c r="BW57" s="87"/>
      <c r="BX57" s="160"/>
      <c r="BY57" s="84"/>
      <c r="BZ57" s="162"/>
      <c r="CA57" s="87"/>
      <c r="CB57" s="242"/>
      <c r="CC57" s="257"/>
    </row>
    <row r="58" spans="1:81" s="4" customFormat="1" ht="17.100000000000001" customHeight="1">
      <c r="A58" s="410" t="s">
        <v>92</v>
      </c>
      <c r="B58" s="86"/>
      <c r="C58" s="123"/>
      <c r="D58" s="162"/>
      <c r="E58" s="87"/>
      <c r="F58" s="162"/>
      <c r="G58" s="87"/>
      <c r="H58" s="162"/>
      <c r="I58" s="87"/>
      <c r="J58" s="160"/>
      <c r="K58" s="87"/>
      <c r="L58" s="160"/>
      <c r="M58" s="84"/>
      <c r="N58" s="162"/>
      <c r="O58" s="87"/>
      <c r="P58" s="242"/>
      <c r="Q58" s="257"/>
      <c r="R58" s="86"/>
      <c r="S58" s="123"/>
      <c r="T58" s="162"/>
      <c r="U58" s="87"/>
      <c r="V58" s="162"/>
      <c r="W58" s="87"/>
      <c r="X58" s="162"/>
      <c r="Y58" s="87"/>
      <c r="Z58" s="160"/>
      <c r="AA58" s="87"/>
      <c r="AB58" s="160"/>
      <c r="AC58" s="84"/>
      <c r="AD58" s="162"/>
      <c r="AE58" s="87"/>
      <c r="AF58" s="242"/>
      <c r="AG58" s="257"/>
      <c r="AH58" s="86"/>
      <c r="AI58" s="123"/>
      <c r="AJ58" s="162"/>
      <c r="AK58" s="87"/>
      <c r="AL58" s="162"/>
      <c r="AM58" s="87"/>
      <c r="AN58" s="162"/>
      <c r="AO58" s="87"/>
      <c r="AP58" s="160"/>
      <c r="AQ58" s="87"/>
      <c r="AR58" s="160"/>
      <c r="AS58" s="84"/>
      <c r="AT58" s="162"/>
      <c r="AU58" s="87"/>
      <c r="AV58" s="242"/>
      <c r="AW58" s="257"/>
      <c r="AX58" s="86"/>
      <c r="AY58" s="123"/>
      <c r="AZ58" s="162"/>
      <c r="BA58" s="87"/>
      <c r="BB58" s="162"/>
      <c r="BC58" s="87"/>
      <c r="BD58" s="162"/>
      <c r="BE58" s="87"/>
      <c r="BF58" s="160"/>
      <c r="BG58" s="87"/>
      <c r="BH58" s="160"/>
      <c r="BI58" s="84"/>
      <c r="BJ58" s="162"/>
      <c r="BK58" s="87"/>
      <c r="BL58" s="242"/>
      <c r="BM58" s="257"/>
      <c r="BN58" s="86"/>
      <c r="BO58" s="123"/>
      <c r="BP58" s="162"/>
      <c r="BQ58" s="87"/>
      <c r="BR58" s="162"/>
      <c r="BS58" s="87"/>
      <c r="BT58" s="162"/>
      <c r="BU58" s="87"/>
      <c r="BV58" s="160"/>
      <c r="BW58" s="87"/>
      <c r="BX58" s="160"/>
      <c r="BY58" s="84"/>
      <c r="BZ58" s="162"/>
      <c r="CA58" s="87"/>
      <c r="CB58" s="242"/>
      <c r="CC58" s="257"/>
    </row>
    <row r="59" spans="1:81" s="4" customFormat="1" ht="17.100000000000001" customHeight="1">
      <c r="A59" s="411" t="s">
        <v>93</v>
      </c>
      <c r="B59" s="77"/>
      <c r="C59" s="118"/>
      <c r="D59" s="157"/>
      <c r="E59" s="141"/>
      <c r="F59" s="162"/>
      <c r="G59" s="87"/>
      <c r="H59" s="162"/>
      <c r="I59" s="87"/>
      <c r="J59" s="160"/>
      <c r="K59" s="87"/>
      <c r="L59" s="160"/>
      <c r="M59" s="84"/>
      <c r="N59" s="173"/>
      <c r="O59" s="78"/>
      <c r="P59" s="53"/>
      <c r="Q59" s="258"/>
      <c r="R59" s="77"/>
      <c r="S59" s="118"/>
      <c r="T59" s="157"/>
      <c r="U59" s="141"/>
      <c r="V59" s="162"/>
      <c r="W59" s="87"/>
      <c r="X59" s="162"/>
      <c r="Y59" s="87"/>
      <c r="Z59" s="160"/>
      <c r="AA59" s="87"/>
      <c r="AB59" s="160"/>
      <c r="AC59" s="84"/>
      <c r="AD59" s="173"/>
      <c r="AE59" s="78"/>
      <c r="AF59" s="53"/>
      <c r="AG59" s="258"/>
      <c r="AH59" s="77"/>
      <c r="AI59" s="118"/>
      <c r="AJ59" s="157"/>
      <c r="AK59" s="141"/>
      <c r="AL59" s="162"/>
      <c r="AM59" s="87"/>
      <c r="AN59" s="162"/>
      <c r="AO59" s="87"/>
      <c r="AP59" s="160"/>
      <c r="AQ59" s="87"/>
      <c r="AR59" s="160"/>
      <c r="AS59" s="84"/>
      <c r="AT59" s="173"/>
      <c r="AU59" s="78"/>
      <c r="AV59" s="53"/>
      <c r="AW59" s="258"/>
      <c r="AX59" s="77"/>
      <c r="AY59" s="118"/>
      <c r="AZ59" s="157"/>
      <c r="BA59" s="141"/>
      <c r="BB59" s="162"/>
      <c r="BC59" s="87"/>
      <c r="BD59" s="162"/>
      <c r="BE59" s="87"/>
      <c r="BF59" s="160"/>
      <c r="BG59" s="87"/>
      <c r="BH59" s="160"/>
      <c r="BI59" s="84"/>
      <c r="BJ59" s="173"/>
      <c r="BK59" s="78"/>
      <c r="BL59" s="53"/>
      <c r="BM59" s="258"/>
      <c r="BN59" s="77"/>
      <c r="BO59" s="118"/>
      <c r="BP59" s="157"/>
      <c r="BQ59" s="141"/>
      <c r="BR59" s="162"/>
      <c r="BS59" s="87"/>
      <c r="BT59" s="162"/>
      <c r="BU59" s="87"/>
      <c r="BV59" s="160"/>
      <c r="BW59" s="87"/>
      <c r="BX59" s="160"/>
      <c r="BY59" s="84"/>
      <c r="BZ59" s="173"/>
      <c r="CA59" s="78"/>
      <c r="CB59" s="53"/>
      <c r="CC59" s="258"/>
    </row>
    <row r="60" spans="1:81" s="4" customFormat="1" ht="17.100000000000001" customHeight="1">
      <c r="A60" s="412" t="s">
        <v>46</v>
      </c>
      <c r="B60" s="77"/>
      <c r="C60" s="118"/>
      <c r="D60" s="157"/>
      <c r="E60" s="141"/>
      <c r="F60" s="162"/>
      <c r="G60" s="87"/>
      <c r="H60" s="162"/>
      <c r="I60" s="87"/>
      <c r="J60" s="160"/>
      <c r="K60" s="87"/>
      <c r="L60" s="160"/>
      <c r="M60" s="84"/>
      <c r="N60" s="173"/>
      <c r="O60" s="78"/>
      <c r="P60" s="53"/>
      <c r="Q60" s="258"/>
      <c r="R60" s="77"/>
      <c r="S60" s="118"/>
      <c r="T60" s="157"/>
      <c r="U60" s="141"/>
      <c r="V60" s="162"/>
      <c r="W60" s="87"/>
      <c r="X60" s="162"/>
      <c r="Y60" s="87"/>
      <c r="Z60" s="160"/>
      <c r="AA60" s="87"/>
      <c r="AB60" s="160"/>
      <c r="AC60" s="84"/>
      <c r="AD60" s="173"/>
      <c r="AE60" s="78"/>
      <c r="AF60" s="53"/>
      <c r="AG60" s="258"/>
      <c r="AH60" s="77"/>
      <c r="AI60" s="118"/>
      <c r="AJ60" s="157"/>
      <c r="AK60" s="141"/>
      <c r="AL60" s="162"/>
      <c r="AM60" s="87"/>
      <c r="AN60" s="162"/>
      <c r="AO60" s="87"/>
      <c r="AP60" s="160"/>
      <c r="AQ60" s="87"/>
      <c r="AR60" s="160"/>
      <c r="AS60" s="84"/>
      <c r="AT60" s="173"/>
      <c r="AU60" s="78"/>
      <c r="AV60" s="53"/>
      <c r="AW60" s="258"/>
      <c r="AX60" s="77"/>
      <c r="AY60" s="118"/>
      <c r="AZ60" s="157"/>
      <c r="BA60" s="141"/>
      <c r="BB60" s="162"/>
      <c r="BC60" s="87"/>
      <c r="BD60" s="162"/>
      <c r="BE60" s="87"/>
      <c r="BF60" s="160"/>
      <c r="BG60" s="87"/>
      <c r="BH60" s="160"/>
      <c r="BI60" s="84"/>
      <c r="BJ60" s="173"/>
      <c r="BK60" s="78"/>
      <c r="BL60" s="53"/>
      <c r="BM60" s="258"/>
      <c r="BN60" s="77"/>
      <c r="BO60" s="118"/>
      <c r="BP60" s="157"/>
      <c r="BQ60" s="141"/>
      <c r="BR60" s="162"/>
      <c r="BS60" s="87"/>
      <c r="BT60" s="162"/>
      <c r="BU60" s="87"/>
      <c r="BV60" s="160"/>
      <c r="BW60" s="87"/>
      <c r="BX60" s="160"/>
      <c r="BY60" s="84"/>
      <c r="BZ60" s="173"/>
      <c r="CA60" s="78"/>
      <c r="CB60" s="53"/>
      <c r="CC60" s="258"/>
    </row>
    <row r="61" spans="1:81" s="4" customFormat="1" ht="17.100000000000001" customHeight="1">
      <c r="A61" s="412" t="s">
        <v>94</v>
      </c>
      <c r="B61" s="77"/>
      <c r="C61" s="118"/>
      <c r="D61" s="157"/>
      <c r="E61" s="141"/>
      <c r="F61" s="162"/>
      <c r="G61" s="87"/>
      <c r="H61" s="162"/>
      <c r="I61" s="87"/>
      <c r="J61" s="160"/>
      <c r="K61" s="87"/>
      <c r="L61" s="160"/>
      <c r="M61" s="84"/>
      <c r="N61" s="173"/>
      <c r="O61" s="78"/>
      <c r="P61" s="53"/>
      <c r="Q61" s="258"/>
      <c r="R61" s="77"/>
      <c r="S61" s="118"/>
      <c r="T61" s="157"/>
      <c r="U61" s="141"/>
      <c r="V61" s="162"/>
      <c r="W61" s="87"/>
      <c r="X61" s="162"/>
      <c r="Y61" s="87"/>
      <c r="Z61" s="160"/>
      <c r="AA61" s="87"/>
      <c r="AB61" s="160"/>
      <c r="AC61" s="84"/>
      <c r="AD61" s="173"/>
      <c r="AE61" s="78"/>
      <c r="AF61" s="53"/>
      <c r="AG61" s="258"/>
      <c r="AH61" s="77"/>
      <c r="AI61" s="118"/>
      <c r="AJ61" s="157"/>
      <c r="AK61" s="141"/>
      <c r="AL61" s="162"/>
      <c r="AM61" s="87"/>
      <c r="AN61" s="162"/>
      <c r="AO61" s="87"/>
      <c r="AP61" s="160"/>
      <c r="AQ61" s="87"/>
      <c r="AR61" s="160"/>
      <c r="AS61" s="84"/>
      <c r="AT61" s="173"/>
      <c r="AU61" s="78"/>
      <c r="AV61" s="53"/>
      <c r="AW61" s="258"/>
      <c r="AX61" s="77"/>
      <c r="AY61" s="118"/>
      <c r="AZ61" s="157"/>
      <c r="BA61" s="141"/>
      <c r="BB61" s="162"/>
      <c r="BC61" s="87"/>
      <c r="BD61" s="162"/>
      <c r="BE61" s="87"/>
      <c r="BF61" s="160"/>
      <c r="BG61" s="87"/>
      <c r="BH61" s="160"/>
      <c r="BI61" s="84"/>
      <c r="BJ61" s="173"/>
      <c r="BK61" s="78"/>
      <c r="BL61" s="53"/>
      <c r="BM61" s="258"/>
      <c r="BN61" s="77"/>
      <c r="BO61" s="118"/>
      <c r="BP61" s="157"/>
      <c r="BQ61" s="141"/>
      <c r="BR61" s="162"/>
      <c r="BS61" s="87"/>
      <c r="BT61" s="162"/>
      <c r="BU61" s="87"/>
      <c r="BV61" s="160"/>
      <c r="BW61" s="87"/>
      <c r="BX61" s="160"/>
      <c r="BY61" s="84"/>
      <c r="BZ61" s="173"/>
      <c r="CA61" s="78"/>
      <c r="CB61" s="53"/>
      <c r="CC61" s="258"/>
    </row>
    <row r="62" spans="1:81" s="4" customFormat="1" ht="17.100000000000001" customHeight="1">
      <c r="A62" s="412" t="s">
        <v>95</v>
      </c>
      <c r="B62" s="77"/>
      <c r="C62" s="118"/>
      <c r="D62" s="157"/>
      <c r="E62" s="141"/>
      <c r="F62" s="162"/>
      <c r="G62" s="87"/>
      <c r="H62" s="162"/>
      <c r="I62" s="87"/>
      <c r="J62" s="160"/>
      <c r="K62" s="87"/>
      <c r="L62" s="160"/>
      <c r="M62" s="84"/>
      <c r="N62" s="173"/>
      <c r="O62" s="78"/>
      <c r="P62" s="53"/>
      <c r="Q62" s="258"/>
      <c r="R62" s="77"/>
      <c r="S62" s="118"/>
      <c r="T62" s="157"/>
      <c r="U62" s="141"/>
      <c r="V62" s="162"/>
      <c r="W62" s="87"/>
      <c r="X62" s="162"/>
      <c r="Y62" s="87"/>
      <c r="Z62" s="160"/>
      <c r="AA62" s="87"/>
      <c r="AB62" s="160"/>
      <c r="AC62" s="84"/>
      <c r="AD62" s="173"/>
      <c r="AE62" s="78"/>
      <c r="AF62" s="53"/>
      <c r="AG62" s="258"/>
      <c r="AH62" s="77"/>
      <c r="AI62" s="118"/>
      <c r="AJ62" s="157"/>
      <c r="AK62" s="141"/>
      <c r="AL62" s="162"/>
      <c r="AM62" s="87"/>
      <c r="AN62" s="162"/>
      <c r="AO62" s="87"/>
      <c r="AP62" s="160"/>
      <c r="AQ62" s="87"/>
      <c r="AR62" s="160"/>
      <c r="AS62" s="84"/>
      <c r="AT62" s="173"/>
      <c r="AU62" s="78"/>
      <c r="AV62" s="53"/>
      <c r="AW62" s="258"/>
      <c r="AX62" s="77"/>
      <c r="AY62" s="118"/>
      <c r="AZ62" s="157"/>
      <c r="BA62" s="141"/>
      <c r="BB62" s="162"/>
      <c r="BC62" s="87"/>
      <c r="BD62" s="162"/>
      <c r="BE62" s="87"/>
      <c r="BF62" s="160"/>
      <c r="BG62" s="87"/>
      <c r="BH62" s="160"/>
      <c r="BI62" s="84"/>
      <c r="BJ62" s="173"/>
      <c r="BK62" s="78"/>
      <c r="BL62" s="53"/>
      <c r="BM62" s="258"/>
      <c r="BN62" s="77"/>
      <c r="BO62" s="118"/>
      <c r="BP62" s="157"/>
      <c r="BQ62" s="141"/>
      <c r="BR62" s="162"/>
      <c r="BS62" s="87"/>
      <c r="BT62" s="162"/>
      <c r="BU62" s="87"/>
      <c r="BV62" s="160"/>
      <c r="BW62" s="87"/>
      <c r="BX62" s="160"/>
      <c r="BY62" s="84"/>
      <c r="BZ62" s="173"/>
      <c r="CA62" s="78"/>
      <c r="CB62" s="53"/>
      <c r="CC62" s="258"/>
    </row>
    <row r="63" spans="1:81" s="4" customFormat="1" ht="17.100000000000001" customHeight="1" thickBot="1">
      <c r="A63" s="45" t="s">
        <v>12</v>
      </c>
      <c r="B63" s="94"/>
      <c r="C63" s="127"/>
      <c r="D63" s="16"/>
      <c r="E63" s="74"/>
      <c r="F63" s="177"/>
      <c r="G63" s="95"/>
      <c r="H63" s="16"/>
      <c r="I63" s="95"/>
      <c r="J63" s="170"/>
      <c r="K63" s="95"/>
      <c r="L63" s="170"/>
      <c r="M63" s="103"/>
      <c r="N63" s="177"/>
      <c r="O63" s="95"/>
      <c r="P63" s="57"/>
      <c r="Q63" s="259"/>
      <c r="R63" s="94"/>
      <c r="S63" s="127"/>
      <c r="T63" s="16"/>
      <c r="U63" s="74"/>
      <c r="V63" s="177"/>
      <c r="W63" s="95"/>
      <c r="X63" s="16"/>
      <c r="Y63" s="95"/>
      <c r="Z63" s="171"/>
      <c r="AA63" s="95"/>
      <c r="AB63" s="171"/>
      <c r="AC63" s="199"/>
      <c r="AD63" s="177"/>
      <c r="AE63" s="95"/>
      <c r="AF63" s="57"/>
      <c r="AG63" s="259"/>
      <c r="AH63" s="94"/>
      <c r="AI63" s="127"/>
      <c r="AJ63" s="16"/>
      <c r="AK63" s="74"/>
      <c r="AL63" s="177"/>
      <c r="AM63" s="95"/>
      <c r="AN63" s="16"/>
      <c r="AO63" s="95"/>
      <c r="AP63" s="171"/>
      <c r="AQ63" s="95"/>
      <c r="AR63" s="171"/>
      <c r="AS63" s="199"/>
      <c r="AT63" s="177"/>
      <c r="AU63" s="95"/>
      <c r="AV63" s="57"/>
      <c r="AW63" s="259"/>
      <c r="AX63" s="94"/>
      <c r="AY63" s="127"/>
      <c r="AZ63" s="16"/>
      <c r="BA63" s="74"/>
      <c r="BB63" s="177"/>
      <c r="BC63" s="95"/>
      <c r="BD63" s="16"/>
      <c r="BE63" s="95"/>
      <c r="BF63" s="171"/>
      <c r="BG63" s="95"/>
      <c r="BH63" s="171"/>
      <c r="BI63" s="199"/>
      <c r="BJ63" s="177"/>
      <c r="BK63" s="95"/>
      <c r="BL63" s="57"/>
      <c r="BM63" s="259"/>
      <c r="BN63" s="94"/>
      <c r="BO63" s="127"/>
      <c r="BP63" s="16"/>
      <c r="BQ63" s="74"/>
      <c r="BR63" s="177"/>
      <c r="BS63" s="95"/>
      <c r="BT63" s="16"/>
      <c r="BU63" s="95"/>
      <c r="BV63" s="171"/>
      <c r="BW63" s="95"/>
      <c r="BX63" s="171"/>
      <c r="BY63" s="199"/>
      <c r="BZ63" s="177"/>
      <c r="CA63" s="95"/>
      <c r="CB63" s="57"/>
      <c r="CC63" s="259"/>
    </row>
    <row r="64" spans="1:81" s="4" customFormat="1" ht="17.100000000000001" customHeight="1">
      <c r="A64" s="47" t="s">
        <v>13</v>
      </c>
      <c r="B64" s="96"/>
      <c r="C64" s="128"/>
      <c r="D64" s="165"/>
      <c r="E64" s="97"/>
      <c r="F64" s="165"/>
      <c r="G64" s="97"/>
      <c r="H64" s="165"/>
      <c r="I64" s="97"/>
      <c r="J64" s="165"/>
      <c r="K64" s="97"/>
      <c r="L64" s="165"/>
      <c r="M64" s="97"/>
      <c r="N64" s="165"/>
      <c r="O64" s="97"/>
      <c r="P64" s="15"/>
      <c r="Q64" s="260"/>
      <c r="R64" s="96"/>
      <c r="S64" s="128"/>
      <c r="T64" s="165"/>
      <c r="U64" s="97"/>
      <c r="V64" s="165"/>
      <c r="W64" s="97"/>
      <c r="X64" s="165"/>
      <c r="Y64" s="97"/>
      <c r="Z64" s="165"/>
      <c r="AA64" s="97"/>
      <c r="AB64" s="165"/>
      <c r="AC64" s="97"/>
      <c r="AD64" s="165"/>
      <c r="AE64" s="97"/>
      <c r="AF64" s="15"/>
      <c r="AG64" s="260"/>
      <c r="AH64" s="96"/>
      <c r="AI64" s="128"/>
      <c r="AJ64" s="165"/>
      <c r="AK64" s="97"/>
      <c r="AL64" s="165"/>
      <c r="AM64" s="97"/>
      <c r="AN64" s="165"/>
      <c r="AO64" s="97"/>
      <c r="AP64" s="165"/>
      <c r="AQ64" s="97"/>
      <c r="AR64" s="165"/>
      <c r="AS64" s="97"/>
      <c r="AT64" s="165"/>
      <c r="AU64" s="97"/>
      <c r="AV64" s="15"/>
      <c r="AW64" s="260"/>
      <c r="AX64" s="96"/>
      <c r="AY64" s="128"/>
      <c r="AZ64" s="165"/>
      <c r="BA64" s="97"/>
      <c r="BB64" s="165"/>
      <c r="BC64" s="97"/>
      <c r="BD64" s="165"/>
      <c r="BE64" s="97"/>
      <c r="BF64" s="165"/>
      <c r="BG64" s="97"/>
      <c r="BH64" s="165"/>
      <c r="BI64" s="97"/>
      <c r="BJ64" s="165"/>
      <c r="BK64" s="97"/>
      <c r="BL64" s="15"/>
      <c r="BM64" s="260"/>
      <c r="BN64" s="96"/>
      <c r="BO64" s="128"/>
      <c r="BP64" s="165"/>
      <c r="BQ64" s="97"/>
      <c r="BR64" s="165"/>
      <c r="BS64" s="97"/>
      <c r="BT64" s="165"/>
      <c r="BU64" s="97"/>
      <c r="BV64" s="165"/>
      <c r="BW64" s="97"/>
      <c r="BX64" s="165"/>
      <c r="BY64" s="97"/>
      <c r="BZ64" s="165"/>
      <c r="CA64" s="97"/>
      <c r="CB64" s="15"/>
      <c r="CC64" s="260"/>
    </row>
    <row r="65" spans="1:81" s="4" customFormat="1" ht="17.100000000000001" customHeight="1">
      <c r="A65" s="33" t="s">
        <v>102</v>
      </c>
      <c r="B65" s="98"/>
      <c r="C65" s="130"/>
      <c r="D65" s="167"/>
      <c r="E65" s="146"/>
      <c r="F65" s="178"/>
      <c r="G65" s="99"/>
      <c r="H65" s="178"/>
      <c r="I65" s="99"/>
      <c r="J65" s="150"/>
      <c r="K65" s="99"/>
      <c r="L65" s="200"/>
      <c r="M65" s="137"/>
      <c r="N65" s="222"/>
      <c r="O65" s="223"/>
      <c r="P65" s="212"/>
      <c r="Q65" s="258"/>
      <c r="R65" s="98"/>
      <c r="S65" s="130"/>
      <c r="T65" s="167"/>
      <c r="U65" s="146"/>
      <c r="V65" s="178"/>
      <c r="W65" s="99"/>
      <c r="X65" s="178"/>
      <c r="Y65" s="99"/>
      <c r="Z65" s="150"/>
      <c r="AA65" s="99"/>
      <c r="AB65" s="200"/>
      <c r="AC65" s="137"/>
      <c r="AD65" s="222"/>
      <c r="AE65" s="223"/>
      <c r="AF65" s="212"/>
      <c r="AG65" s="258"/>
      <c r="AH65" s="98"/>
      <c r="AI65" s="130"/>
      <c r="AJ65" s="167"/>
      <c r="AK65" s="146"/>
      <c r="AL65" s="178"/>
      <c r="AM65" s="99"/>
      <c r="AN65" s="178"/>
      <c r="AO65" s="99"/>
      <c r="AP65" s="150"/>
      <c r="AQ65" s="99"/>
      <c r="AR65" s="200"/>
      <c r="AS65" s="137"/>
      <c r="AT65" s="222"/>
      <c r="AU65" s="223"/>
      <c r="AV65" s="212"/>
      <c r="AW65" s="258"/>
      <c r="AX65" s="98"/>
      <c r="AY65" s="130"/>
      <c r="AZ65" s="167"/>
      <c r="BA65" s="146"/>
      <c r="BB65" s="178"/>
      <c r="BC65" s="99"/>
      <c r="BD65" s="178"/>
      <c r="BE65" s="99"/>
      <c r="BF65" s="150"/>
      <c r="BG65" s="99"/>
      <c r="BH65" s="200"/>
      <c r="BI65" s="137"/>
      <c r="BJ65" s="222"/>
      <c r="BK65" s="223"/>
      <c r="BL65" s="212"/>
      <c r="BM65" s="258"/>
      <c r="BN65" s="98"/>
      <c r="BO65" s="130"/>
      <c r="BP65" s="167"/>
      <c r="BQ65" s="146"/>
      <c r="BR65" s="178"/>
      <c r="BS65" s="99"/>
      <c r="BT65" s="178"/>
      <c r="BU65" s="99"/>
      <c r="BV65" s="150"/>
      <c r="BW65" s="99"/>
      <c r="BX65" s="200"/>
      <c r="BY65" s="137"/>
      <c r="BZ65" s="222"/>
      <c r="CA65" s="223"/>
      <c r="CB65" s="212"/>
      <c r="CC65" s="258"/>
    </row>
    <row r="66" spans="1:81" s="4" customFormat="1" ht="17.100000000000001" customHeight="1" thickBot="1">
      <c r="A66" s="38" t="s">
        <v>14</v>
      </c>
      <c r="B66" s="73"/>
      <c r="C66" s="116"/>
      <c r="D66" s="16"/>
      <c r="E66" s="74"/>
      <c r="F66" s="16"/>
      <c r="G66" s="74"/>
      <c r="H66" s="181"/>
      <c r="I66" s="74"/>
      <c r="J66" s="16"/>
      <c r="K66" s="74"/>
      <c r="L66" s="181"/>
      <c r="M66" s="202"/>
      <c r="N66" s="16"/>
      <c r="O66" s="74"/>
      <c r="P66" s="13"/>
      <c r="Q66" s="254"/>
      <c r="R66" s="73"/>
      <c r="S66" s="116"/>
      <c r="T66" s="16"/>
      <c r="U66" s="74"/>
      <c r="V66" s="16"/>
      <c r="W66" s="74"/>
      <c r="X66" s="181"/>
      <c r="Y66" s="74"/>
      <c r="Z66" s="16"/>
      <c r="AA66" s="74"/>
      <c r="AB66" s="181"/>
      <c r="AC66" s="202"/>
      <c r="AD66" s="16"/>
      <c r="AE66" s="74"/>
      <c r="AF66" s="13"/>
      <c r="AG66" s="254"/>
      <c r="AH66" s="73"/>
      <c r="AI66" s="116"/>
      <c r="AJ66" s="16"/>
      <c r="AK66" s="74"/>
      <c r="AL66" s="16"/>
      <c r="AM66" s="74"/>
      <c r="AN66" s="181"/>
      <c r="AO66" s="74"/>
      <c r="AP66" s="16"/>
      <c r="AQ66" s="74"/>
      <c r="AR66" s="181"/>
      <c r="AS66" s="202"/>
      <c r="AT66" s="16"/>
      <c r="AU66" s="74"/>
      <c r="AV66" s="13"/>
      <c r="AW66" s="254"/>
      <c r="AX66" s="73"/>
      <c r="AY66" s="116"/>
      <c r="AZ66" s="16"/>
      <c r="BA66" s="74"/>
      <c r="BB66" s="16"/>
      <c r="BC66" s="74"/>
      <c r="BD66" s="181"/>
      <c r="BE66" s="74"/>
      <c r="BF66" s="16"/>
      <c r="BG66" s="74"/>
      <c r="BH66" s="181"/>
      <c r="BI66" s="202"/>
      <c r="BJ66" s="16"/>
      <c r="BK66" s="74"/>
      <c r="BL66" s="13"/>
      <c r="BM66" s="254"/>
      <c r="BN66" s="73"/>
      <c r="BO66" s="116"/>
      <c r="BP66" s="16"/>
      <c r="BQ66" s="74"/>
      <c r="BR66" s="16"/>
      <c r="BS66" s="74"/>
      <c r="BT66" s="181"/>
      <c r="BU66" s="74"/>
      <c r="BV66" s="16"/>
      <c r="BW66" s="74"/>
      <c r="BX66" s="181"/>
      <c r="BY66" s="202"/>
      <c r="BZ66" s="16"/>
      <c r="CA66" s="74"/>
      <c r="CB66" s="13"/>
      <c r="CC66" s="254"/>
    </row>
    <row r="67" spans="1:81" s="4" customFormat="1" ht="17.100000000000001" customHeight="1">
      <c r="A67" s="47" t="s">
        <v>15</v>
      </c>
      <c r="B67" s="100"/>
      <c r="C67" s="131"/>
      <c r="D67" s="168"/>
      <c r="E67" s="101"/>
      <c r="F67" s="168"/>
      <c r="G67" s="101"/>
      <c r="H67" s="168"/>
      <c r="I67" s="101"/>
      <c r="J67" s="168"/>
      <c r="K67" s="101"/>
      <c r="L67" s="168"/>
      <c r="M67" s="101"/>
      <c r="N67" s="168"/>
      <c r="O67" s="101"/>
      <c r="P67" s="17"/>
      <c r="Q67" s="262"/>
      <c r="R67" s="100"/>
      <c r="S67" s="131"/>
      <c r="T67" s="168"/>
      <c r="U67" s="101"/>
      <c r="V67" s="168"/>
      <c r="W67" s="101"/>
      <c r="X67" s="168"/>
      <c r="Y67" s="101"/>
      <c r="Z67" s="168"/>
      <c r="AA67" s="101"/>
      <c r="AB67" s="168"/>
      <c r="AC67" s="101"/>
      <c r="AD67" s="168"/>
      <c r="AE67" s="101"/>
      <c r="AF67" s="17"/>
      <c r="AG67" s="262"/>
      <c r="AH67" s="100"/>
      <c r="AI67" s="131"/>
      <c r="AJ67" s="168"/>
      <c r="AK67" s="101"/>
      <c r="AL67" s="168"/>
      <c r="AM67" s="101"/>
      <c r="AN67" s="168"/>
      <c r="AO67" s="101"/>
      <c r="AP67" s="168"/>
      <c r="AQ67" s="101"/>
      <c r="AR67" s="168"/>
      <c r="AS67" s="101"/>
      <c r="AT67" s="168"/>
      <c r="AU67" s="101"/>
      <c r="AV67" s="17"/>
      <c r="AW67" s="262"/>
      <c r="AX67" s="100"/>
      <c r="AY67" s="131"/>
      <c r="AZ67" s="168"/>
      <c r="BA67" s="101"/>
      <c r="BB67" s="168"/>
      <c r="BC67" s="101"/>
      <c r="BD67" s="168"/>
      <c r="BE67" s="101"/>
      <c r="BF67" s="168"/>
      <c r="BG67" s="101"/>
      <c r="BH67" s="168"/>
      <c r="BI67" s="101"/>
      <c r="BJ67" s="168"/>
      <c r="BK67" s="101"/>
      <c r="BL67" s="17"/>
      <c r="BM67" s="262"/>
      <c r="BN67" s="100"/>
      <c r="BO67" s="131"/>
      <c r="BP67" s="168"/>
      <c r="BQ67" s="101"/>
      <c r="BR67" s="168"/>
      <c r="BS67" s="101"/>
      <c r="BT67" s="168"/>
      <c r="BU67" s="101"/>
      <c r="BV67" s="168"/>
      <c r="BW67" s="101"/>
      <c r="BX67" s="168"/>
      <c r="BY67" s="101"/>
      <c r="BZ67" s="168"/>
      <c r="CA67" s="101"/>
      <c r="CB67" s="17"/>
      <c r="CC67" s="262"/>
    </row>
    <row r="68" spans="1:81" s="4" customFormat="1" ht="17.100000000000001" customHeight="1">
      <c r="A68" s="49" t="s">
        <v>16</v>
      </c>
      <c r="B68" s="22"/>
      <c r="C68" s="132"/>
      <c r="D68" s="169"/>
      <c r="E68" s="102"/>
      <c r="F68" s="169"/>
      <c r="G68" s="102"/>
      <c r="H68" s="169"/>
      <c r="I68" s="102"/>
      <c r="J68" s="169"/>
      <c r="K68" s="102"/>
      <c r="L68" s="203"/>
      <c r="M68" s="204"/>
      <c r="N68" s="222"/>
      <c r="O68" s="223"/>
      <c r="P68" s="212"/>
      <c r="Q68" s="258"/>
      <c r="R68" s="22"/>
      <c r="S68" s="132"/>
      <c r="T68" s="169"/>
      <c r="U68" s="102"/>
      <c r="V68" s="169"/>
      <c r="W68" s="102"/>
      <c r="X68" s="169"/>
      <c r="Y68" s="102"/>
      <c r="Z68" s="169"/>
      <c r="AA68" s="102"/>
      <c r="AB68" s="203"/>
      <c r="AC68" s="204"/>
      <c r="AD68" s="222"/>
      <c r="AE68" s="223"/>
      <c r="AF68" s="212"/>
      <c r="AG68" s="258"/>
      <c r="AH68" s="22"/>
      <c r="AI68" s="132"/>
      <c r="AJ68" s="169"/>
      <c r="AK68" s="102"/>
      <c r="AL68" s="169"/>
      <c r="AM68" s="102"/>
      <c r="AN68" s="169"/>
      <c r="AO68" s="102"/>
      <c r="AP68" s="169"/>
      <c r="AQ68" s="102"/>
      <c r="AR68" s="203"/>
      <c r="AS68" s="204"/>
      <c r="AT68" s="222"/>
      <c r="AU68" s="223"/>
      <c r="AV68" s="212"/>
      <c r="AW68" s="258"/>
      <c r="AX68" s="22"/>
      <c r="AY68" s="132"/>
      <c r="AZ68" s="169"/>
      <c r="BA68" s="102"/>
      <c r="BB68" s="169"/>
      <c r="BC68" s="102"/>
      <c r="BD68" s="169"/>
      <c r="BE68" s="102"/>
      <c r="BF68" s="169"/>
      <c r="BG68" s="102"/>
      <c r="BH68" s="203"/>
      <c r="BI68" s="204"/>
      <c r="BJ68" s="222"/>
      <c r="BK68" s="223"/>
      <c r="BL68" s="212"/>
      <c r="BM68" s="258"/>
      <c r="BN68" s="22"/>
      <c r="BO68" s="132"/>
      <c r="BP68" s="169"/>
      <c r="BQ68" s="102"/>
      <c r="BR68" s="169"/>
      <c r="BS68" s="102"/>
      <c r="BT68" s="169"/>
      <c r="BU68" s="102"/>
      <c r="BV68" s="169"/>
      <c r="BW68" s="102"/>
      <c r="BX68" s="203"/>
      <c r="BY68" s="204"/>
      <c r="BZ68" s="222"/>
      <c r="CA68" s="223"/>
      <c r="CB68" s="212"/>
      <c r="CC68" s="258"/>
    </row>
    <row r="69" spans="1:81" s="4" customFormat="1" ht="20.25" customHeight="1" thickBot="1">
      <c r="A69" s="38" t="s">
        <v>17</v>
      </c>
      <c r="B69" s="23"/>
      <c r="C69" s="133"/>
      <c r="D69" s="170"/>
      <c r="E69" s="103"/>
      <c r="F69" s="170"/>
      <c r="G69" s="103"/>
      <c r="H69" s="185"/>
      <c r="I69" s="103"/>
      <c r="J69" s="170"/>
      <c r="K69" s="103"/>
      <c r="L69" s="185"/>
      <c r="M69" s="205"/>
      <c r="N69" s="170"/>
      <c r="O69" s="103"/>
      <c r="P69" s="28"/>
      <c r="Q69" s="263"/>
      <c r="R69" s="23"/>
      <c r="S69" s="133"/>
      <c r="T69" s="170"/>
      <c r="U69" s="103"/>
      <c r="V69" s="170"/>
      <c r="W69" s="103"/>
      <c r="X69" s="185"/>
      <c r="Y69" s="103"/>
      <c r="Z69" s="170"/>
      <c r="AA69" s="103"/>
      <c r="AB69" s="185"/>
      <c r="AC69" s="205"/>
      <c r="AD69" s="170"/>
      <c r="AE69" s="103"/>
      <c r="AF69" s="28"/>
      <c r="AG69" s="263"/>
      <c r="AH69" s="23"/>
      <c r="AI69" s="133"/>
      <c r="AJ69" s="170"/>
      <c r="AK69" s="103"/>
      <c r="AL69" s="170"/>
      <c r="AM69" s="103"/>
      <c r="AN69" s="185"/>
      <c r="AO69" s="103"/>
      <c r="AP69" s="170"/>
      <c r="AQ69" s="103"/>
      <c r="AR69" s="185"/>
      <c r="AS69" s="205"/>
      <c r="AT69" s="170"/>
      <c r="AU69" s="103"/>
      <c r="AV69" s="28"/>
      <c r="AW69" s="263"/>
      <c r="AX69" s="23"/>
      <c r="AY69" s="133"/>
      <c r="AZ69" s="170"/>
      <c r="BA69" s="103"/>
      <c r="BB69" s="170"/>
      <c r="BC69" s="103"/>
      <c r="BD69" s="185"/>
      <c r="BE69" s="103"/>
      <c r="BF69" s="170"/>
      <c r="BG69" s="103"/>
      <c r="BH69" s="185"/>
      <c r="BI69" s="205"/>
      <c r="BJ69" s="170"/>
      <c r="BK69" s="103"/>
      <c r="BL69" s="28"/>
      <c r="BM69" s="263"/>
      <c r="BN69" s="23"/>
      <c r="BO69" s="133"/>
      <c r="BP69" s="170"/>
      <c r="BQ69" s="103"/>
      <c r="BR69" s="170"/>
      <c r="BS69" s="103"/>
      <c r="BT69" s="185"/>
      <c r="BU69" s="103"/>
      <c r="BV69" s="170"/>
      <c r="BW69" s="103"/>
      <c r="BX69" s="185"/>
      <c r="BY69" s="205"/>
      <c r="BZ69" s="170"/>
      <c r="CA69" s="103"/>
      <c r="CB69" s="28"/>
      <c r="CC69" s="263"/>
    </row>
    <row r="70" spans="1:81" s="4" customFormat="1" ht="20.25" customHeight="1">
      <c r="A70" s="47" t="s">
        <v>19</v>
      </c>
      <c r="B70" s="100"/>
      <c r="C70" s="131"/>
      <c r="D70" s="168"/>
      <c r="E70" s="101"/>
      <c r="F70" s="168"/>
      <c r="G70" s="101"/>
      <c r="H70" s="168"/>
      <c r="I70" s="101"/>
      <c r="J70" s="168"/>
      <c r="K70" s="101"/>
      <c r="L70" s="168"/>
      <c r="M70" s="101"/>
      <c r="N70" s="168"/>
      <c r="O70" s="101"/>
      <c r="P70" s="17"/>
      <c r="Q70" s="262"/>
      <c r="R70" s="100"/>
      <c r="S70" s="131"/>
      <c r="T70" s="168"/>
      <c r="U70" s="101"/>
      <c r="V70" s="168"/>
      <c r="W70" s="101"/>
      <c r="X70" s="168"/>
      <c r="Y70" s="101"/>
      <c r="Z70" s="168"/>
      <c r="AA70" s="101"/>
      <c r="AB70" s="168"/>
      <c r="AC70" s="101"/>
      <c r="AD70" s="168"/>
      <c r="AE70" s="101"/>
      <c r="AF70" s="17"/>
      <c r="AG70" s="262"/>
      <c r="AH70" s="100"/>
      <c r="AI70" s="131"/>
      <c r="AJ70" s="168"/>
      <c r="AK70" s="101"/>
      <c r="AL70" s="168"/>
      <c r="AM70" s="101"/>
      <c r="AN70" s="168"/>
      <c r="AO70" s="101"/>
      <c r="AP70" s="168"/>
      <c r="AQ70" s="101"/>
      <c r="AR70" s="168"/>
      <c r="AS70" s="101"/>
      <c r="AT70" s="168"/>
      <c r="AU70" s="101"/>
      <c r="AV70" s="17"/>
      <c r="AW70" s="262"/>
      <c r="AX70" s="100"/>
      <c r="AY70" s="131"/>
      <c r="AZ70" s="168"/>
      <c r="BA70" s="101"/>
      <c r="BB70" s="168"/>
      <c r="BC70" s="101"/>
      <c r="BD70" s="168"/>
      <c r="BE70" s="101"/>
      <c r="BF70" s="168"/>
      <c r="BG70" s="101"/>
      <c r="BH70" s="168"/>
      <c r="BI70" s="101"/>
      <c r="BJ70" s="168"/>
      <c r="BK70" s="101"/>
      <c r="BL70" s="17"/>
      <c r="BM70" s="262"/>
      <c r="BN70" s="100"/>
      <c r="BO70" s="131"/>
      <c r="BP70" s="168"/>
      <c r="BQ70" s="101"/>
      <c r="BR70" s="168"/>
      <c r="BS70" s="101"/>
      <c r="BT70" s="168"/>
      <c r="BU70" s="101"/>
      <c r="BV70" s="168"/>
      <c r="BW70" s="101"/>
      <c r="BX70" s="168"/>
      <c r="BY70" s="101"/>
      <c r="BZ70" s="168"/>
      <c r="CA70" s="101"/>
      <c r="CB70" s="17"/>
      <c r="CC70" s="262"/>
    </row>
    <row r="71" spans="1:81" s="4" customFormat="1" ht="20.25" customHeight="1">
      <c r="A71" s="49" t="s">
        <v>20</v>
      </c>
      <c r="B71" s="24"/>
      <c r="C71" s="134"/>
      <c r="D71" s="29"/>
      <c r="E71" s="104"/>
      <c r="F71" s="29"/>
      <c r="G71" s="104"/>
      <c r="H71" s="29"/>
      <c r="I71" s="104"/>
      <c r="J71" s="29"/>
      <c r="K71" s="104"/>
      <c r="L71" s="29"/>
      <c r="M71" s="104"/>
      <c r="N71" s="29"/>
      <c r="O71" s="104"/>
      <c r="P71" s="52"/>
      <c r="Q71" s="264"/>
      <c r="R71" s="24"/>
      <c r="S71" s="134"/>
      <c r="T71" s="29"/>
      <c r="U71" s="104"/>
      <c r="V71" s="29"/>
      <c r="W71" s="104"/>
      <c r="X71" s="29"/>
      <c r="Y71" s="104"/>
      <c r="Z71" s="29"/>
      <c r="AA71" s="104"/>
      <c r="AB71" s="29"/>
      <c r="AC71" s="104"/>
      <c r="AD71" s="29"/>
      <c r="AE71" s="104"/>
      <c r="AF71" s="52"/>
      <c r="AG71" s="264"/>
      <c r="AH71" s="24"/>
      <c r="AI71" s="134"/>
      <c r="AJ71" s="29"/>
      <c r="AK71" s="104"/>
      <c r="AL71" s="29"/>
      <c r="AM71" s="104"/>
      <c r="AN71" s="29"/>
      <c r="AO71" s="104"/>
      <c r="AP71" s="29"/>
      <c r="AQ71" s="104"/>
      <c r="AR71" s="29"/>
      <c r="AS71" s="104"/>
      <c r="AT71" s="29"/>
      <c r="AU71" s="104"/>
      <c r="AV71" s="52"/>
      <c r="AW71" s="264"/>
      <c r="AX71" s="24"/>
      <c r="AY71" s="134"/>
      <c r="AZ71" s="29"/>
      <c r="BA71" s="104"/>
      <c r="BB71" s="29"/>
      <c r="BC71" s="104"/>
      <c r="BD71" s="29"/>
      <c r="BE71" s="104"/>
      <c r="BF71" s="29"/>
      <c r="BG71" s="104"/>
      <c r="BH71" s="29"/>
      <c r="BI71" s="104"/>
      <c r="BJ71" s="29"/>
      <c r="BK71" s="104"/>
      <c r="BL71" s="52"/>
      <c r="BM71" s="264"/>
      <c r="BN71" s="24"/>
      <c r="BO71" s="134"/>
      <c r="BP71" s="29"/>
      <c r="BQ71" s="104"/>
      <c r="BR71" s="29"/>
      <c r="BS71" s="104"/>
      <c r="BT71" s="29"/>
      <c r="BU71" s="104"/>
      <c r="BV71" s="29"/>
      <c r="BW71" s="104"/>
      <c r="BX71" s="29"/>
      <c r="BY71" s="104"/>
      <c r="BZ71" s="29"/>
      <c r="CA71" s="104"/>
      <c r="CB71" s="52"/>
      <c r="CC71" s="264"/>
    </row>
    <row r="72" spans="1:81" s="4" customFormat="1" ht="20.25" customHeight="1" thickBot="1">
      <c r="A72" s="50" t="s">
        <v>21</v>
      </c>
      <c r="B72" s="105"/>
      <c r="C72" s="135"/>
      <c r="D72" s="171"/>
      <c r="E72" s="106"/>
      <c r="F72" s="171"/>
      <c r="G72" s="106"/>
      <c r="H72" s="171"/>
      <c r="I72" s="106"/>
      <c r="J72" s="190"/>
      <c r="K72" s="106"/>
      <c r="L72" s="171"/>
      <c r="M72" s="206"/>
      <c r="N72" s="190"/>
      <c r="O72" s="206"/>
      <c r="P72" s="18"/>
      <c r="Q72" s="265"/>
      <c r="R72" s="105"/>
      <c r="S72" s="135"/>
      <c r="T72" s="171"/>
      <c r="U72" s="106"/>
      <c r="V72" s="171"/>
      <c r="W72" s="106"/>
      <c r="X72" s="171"/>
      <c r="Y72" s="106"/>
      <c r="Z72" s="190"/>
      <c r="AA72" s="106"/>
      <c r="AB72" s="171"/>
      <c r="AC72" s="206"/>
      <c r="AD72" s="190"/>
      <c r="AE72" s="206"/>
      <c r="AF72" s="18"/>
      <c r="AG72" s="265"/>
      <c r="AH72" s="105"/>
      <c r="AI72" s="135"/>
      <c r="AJ72" s="171"/>
      <c r="AK72" s="106"/>
      <c r="AL72" s="171"/>
      <c r="AM72" s="106"/>
      <c r="AN72" s="171"/>
      <c r="AO72" s="106"/>
      <c r="AP72" s="190"/>
      <c r="AQ72" s="106"/>
      <c r="AR72" s="171"/>
      <c r="AS72" s="206"/>
      <c r="AT72" s="190"/>
      <c r="AU72" s="206"/>
      <c r="AV72" s="18"/>
      <c r="AW72" s="265"/>
      <c r="AX72" s="105"/>
      <c r="AY72" s="135"/>
      <c r="AZ72" s="171"/>
      <c r="BA72" s="106"/>
      <c r="BB72" s="171"/>
      <c r="BC72" s="106"/>
      <c r="BD72" s="171"/>
      <c r="BE72" s="106"/>
      <c r="BF72" s="190"/>
      <c r="BG72" s="106"/>
      <c r="BH72" s="171"/>
      <c r="BI72" s="206"/>
      <c r="BJ72" s="190"/>
      <c r="BK72" s="206"/>
      <c r="BL72" s="18"/>
      <c r="BM72" s="265"/>
      <c r="BN72" s="105"/>
      <c r="BO72" s="135"/>
      <c r="BP72" s="171"/>
      <c r="BQ72" s="106"/>
      <c r="BR72" s="171"/>
      <c r="BS72" s="106"/>
      <c r="BT72" s="171"/>
      <c r="BU72" s="106"/>
      <c r="BV72" s="190"/>
      <c r="BW72" s="106"/>
      <c r="BX72" s="171"/>
      <c r="BY72" s="206"/>
      <c r="BZ72" s="190"/>
      <c r="CA72" s="206"/>
      <c r="CB72" s="18"/>
      <c r="CC72" s="265"/>
    </row>
    <row r="73" spans="1:81" s="4" customFormat="1" ht="17.100000000000001" customHeight="1">
      <c r="A73" s="267" t="s">
        <v>99</v>
      </c>
      <c r="B73" s="96"/>
      <c r="C73" s="128"/>
      <c r="D73" s="165"/>
      <c r="E73" s="97"/>
      <c r="F73" s="165"/>
      <c r="G73" s="97"/>
      <c r="H73" s="165"/>
      <c r="I73" s="97"/>
      <c r="J73" s="165"/>
      <c r="K73" s="97"/>
      <c r="L73" s="165"/>
      <c r="M73" s="97"/>
      <c r="N73" s="165"/>
      <c r="O73" s="97"/>
      <c r="P73" s="15"/>
      <c r="Q73" s="260"/>
      <c r="R73" s="96"/>
      <c r="S73" s="128"/>
      <c r="T73" s="165"/>
      <c r="U73" s="97"/>
      <c r="V73" s="165"/>
      <c r="W73" s="97"/>
      <c r="X73" s="165"/>
      <c r="Y73" s="97"/>
      <c r="Z73" s="165"/>
      <c r="AA73" s="97"/>
      <c r="AB73" s="165"/>
      <c r="AC73" s="97"/>
      <c r="AD73" s="165"/>
      <c r="AE73" s="97"/>
      <c r="AF73" s="15"/>
      <c r="AG73" s="260"/>
      <c r="AH73" s="96"/>
      <c r="AI73" s="128"/>
      <c r="AJ73" s="165"/>
      <c r="AK73" s="97"/>
      <c r="AL73" s="165"/>
      <c r="AM73" s="97"/>
      <c r="AN73" s="165"/>
      <c r="AO73" s="97"/>
      <c r="AP73" s="165"/>
      <c r="AQ73" s="97"/>
      <c r="AR73" s="165"/>
      <c r="AS73" s="97"/>
      <c r="AT73" s="165"/>
      <c r="AU73" s="97"/>
      <c r="AV73" s="15"/>
      <c r="AW73" s="260"/>
      <c r="AX73" s="96"/>
      <c r="AY73" s="128"/>
      <c r="AZ73" s="165"/>
      <c r="BA73" s="97"/>
      <c r="BB73" s="165"/>
      <c r="BC73" s="97"/>
      <c r="BD73" s="165"/>
      <c r="BE73" s="97"/>
      <c r="BF73" s="165"/>
      <c r="BG73" s="97"/>
      <c r="BH73" s="165"/>
      <c r="BI73" s="97"/>
      <c r="BJ73" s="165"/>
      <c r="BK73" s="97"/>
      <c r="BL73" s="15"/>
      <c r="BM73" s="260"/>
      <c r="BN73" s="96"/>
      <c r="BO73" s="128"/>
      <c r="BP73" s="165"/>
      <c r="BQ73" s="97"/>
      <c r="BR73" s="165"/>
      <c r="BS73" s="97"/>
      <c r="BT73" s="165"/>
      <c r="BU73" s="97"/>
      <c r="BV73" s="165"/>
      <c r="BW73" s="97"/>
      <c r="BX73" s="165"/>
      <c r="BY73" s="97"/>
      <c r="BZ73" s="165"/>
      <c r="CA73" s="97"/>
      <c r="CB73" s="15"/>
      <c r="CC73" s="260"/>
    </row>
    <row r="74" spans="1:81" s="4" customFormat="1" ht="17.100000000000001" customHeight="1">
      <c r="A74" s="48" t="s">
        <v>45</v>
      </c>
      <c r="B74" s="98"/>
      <c r="C74" s="129"/>
      <c r="D74" s="166"/>
      <c r="E74" s="145"/>
      <c r="F74" s="178"/>
      <c r="G74" s="99"/>
      <c r="H74" s="167"/>
      <c r="I74" s="99"/>
      <c r="J74" s="178"/>
      <c r="K74" s="99"/>
      <c r="L74" s="178"/>
      <c r="M74" s="99"/>
      <c r="N74" s="178"/>
      <c r="O74" s="99"/>
      <c r="P74" s="21"/>
      <c r="Q74" s="261"/>
      <c r="R74" s="98"/>
      <c r="S74" s="129"/>
      <c r="T74" s="166"/>
      <c r="U74" s="145"/>
      <c r="V74" s="178"/>
      <c r="W74" s="99"/>
      <c r="X74" s="167"/>
      <c r="Y74" s="99"/>
      <c r="Z74" s="178"/>
      <c r="AA74" s="99"/>
      <c r="AB74" s="178"/>
      <c r="AC74" s="99"/>
      <c r="AD74" s="178"/>
      <c r="AE74" s="99"/>
      <c r="AF74" s="21"/>
      <c r="AG74" s="261"/>
      <c r="AH74" s="98"/>
      <c r="AI74" s="129"/>
      <c r="AJ74" s="166"/>
      <c r="AK74" s="145"/>
      <c r="AL74" s="178"/>
      <c r="AM74" s="99"/>
      <c r="AN74" s="167"/>
      <c r="AO74" s="99"/>
      <c r="AP74" s="178"/>
      <c r="AQ74" s="99"/>
      <c r="AR74" s="178"/>
      <c r="AS74" s="99"/>
      <c r="AT74" s="178"/>
      <c r="AU74" s="99"/>
      <c r="AV74" s="21"/>
      <c r="AW74" s="261"/>
      <c r="AX74" s="98"/>
      <c r="AY74" s="129"/>
      <c r="AZ74" s="166"/>
      <c r="BA74" s="145"/>
      <c r="BB74" s="178"/>
      <c r="BC74" s="99"/>
      <c r="BD74" s="167"/>
      <c r="BE74" s="99"/>
      <c r="BF74" s="178"/>
      <c r="BG74" s="99"/>
      <c r="BH74" s="178"/>
      <c r="BI74" s="99"/>
      <c r="BJ74" s="178"/>
      <c r="BK74" s="99"/>
      <c r="BL74" s="21"/>
      <c r="BM74" s="261"/>
      <c r="BN74" s="98"/>
      <c r="BO74" s="129"/>
      <c r="BP74" s="166"/>
      <c r="BQ74" s="145"/>
      <c r="BR74" s="178"/>
      <c r="BS74" s="99"/>
      <c r="BT74" s="167"/>
      <c r="BU74" s="99"/>
      <c r="BV74" s="178"/>
      <c r="BW74" s="99"/>
      <c r="BX74" s="178"/>
      <c r="BY74" s="99"/>
      <c r="BZ74" s="178"/>
      <c r="CA74" s="99"/>
      <c r="CB74" s="21"/>
      <c r="CC74" s="261"/>
    </row>
    <row r="75" spans="1:81" s="4" customFormat="1" ht="17.100000000000001" customHeight="1">
      <c r="A75" s="34" t="s">
        <v>100</v>
      </c>
      <c r="B75" s="98"/>
      <c r="C75" s="130"/>
      <c r="D75" s="167"/>
      <c r="E75" s="146"/>
      <c r="F75" s="178"/>
      <c r="G75" s="99"/>
      <c r="H75" s="178"/>
      <c r="I75" s="99"/>
      <c r="J75" s="162"/>
      <c r="K75" s="99"/>
      <c r="L75" s="162"/>
      <c r="M75" s="87"/>
      <c r="N75" s="222"/>
      <c r="O75" s="223"/>
      <c r="P75" s="212"/>
      <c r="Q75" s="258"/>
      <c r="R75" s="98"/>
      <c r="S75" s="130"/>
      <c r="T75" s="167"/>
      <c r="U75" s="146"/>
      <c r="V75" s="178"/>
      <c r="W75" s="99"/>
      <c r="X75" s="178"/>
      <c r="Y75" s="99"/>
      <c r="Z75" s="162"/>
      <c r="AA75" s="99"/>
      <c r="AB75" s="162"/>
      <c r="AC75" s="87"/>
      <c r="AD75" s="222"/>
      <c r="AE75" s="223"/>
      <c r="AF75" s="212"/>
      <c r="AG75" s="258"/>
      <c r="AH75" s="98"/>
      <c r="AI75" s="130"/>
      <c r="AJ75" s="167"/>
      <c r="AK75" s="146"/>
      <c r="AL75" s="178"/>
      <c r="AM75" s="99"/>
      <c r="AN75" s="178"/>
      <c r="AO75" s="99"/>
      <c r="AP75" s="162"/>
      <c r="AQ75" s="99"/>
      <c r="AR75" s="162"/>
      <c r="AS75" s="87"/>
      <c r="AT75" s="222"/>
      <c r="AU75" s="223"/>
      <c r="AV75" s="212"/>
      <c r="AW75" s="258"/>
      <c r="AX75" s="98"/>
      <c r="AY75" s="130"/>
      <c r="AZ75" s="167"/>
      <c r="BA75" s="146"/>
      <c r="BB75" s="178"/>
      <c r="BC75" s="99"/>
      <c r="BD75" s="178"/>
      <c r="BE75" s="99"/>
      <c r="BF75" s="162"/>
      <c r="BG75" s="99"/>
      <c r="BH75" s="162"/>
      <c r="BI75" s="87"/>
      <c r="BJ75" s="222"/>
      <c r="BK75" s="223"/>
      <c r="BL75" s="212"/>
      <c r="BM75" s="258"/>
      <c r="BN75" s="98"/>
      <c r="BO75" s="130"/>
      <c r="BP75" s="167"/>
      <c r="BQ75" s="146"/>
      <c r="BR75" s="178"/>
      <c r="BS75" s="99"/>
      <c r="BT75" s="178"/>
      <c r="BU75" s="99"/>
      <c r="BV75" s="162"/>
      <c r="BW75" s="99"/>
      <c r="BX75" s="162"/>
      <c r="BY75" s="87"/>
      <c r="BZ75" s="222"/>
      <c r="CA75" s="223"/>
      <c r="CB75" s="212"/>
      <c r="CC75" s="258"/>
    </row>
    <row r="76" spans="1:81" s="4" customFormat="1" ht="17.100000000000001" customHeight="1">
      <c r="A76" s="35" t="s">
        <v>101</v>
      </c>
      <c r="B76" s="86"/>
      <c r="C76" s="123"/>
      <c r="D76" s="162"/>
      <c r="E76" s="87"/>
      <c r="F76" s="162"/>
      <c r="G76" s="87"/>
      <c r="H76" s="162"/>
      <c r="I76" s="87"/>
      <c r="J76" s="162"/>
      <c r="K76" s="87"/>
      <c r="L76" s="162"/>
      <c r="M76" s="201"/>
      <c r="N76" s="219"/>
      <c r="O76" s="197"/>
      <c r="P76" s="14"/>
      <c r="Q76" s="258"/>
      <c r="R76" s="86"/>
      <c r="S76" s="123"/>
      <c r="T76" s="162"/>
      <c r="U76" s="87"/>
      <c r="V76" s="162"/>
      <c r="W76" s="87"/>
      <c r="X76" s="162"/>
      <c r="Y76" s="87"/>
      <c r="Z76" s="162"/>
      <c r="AA76" s="87"/>
      <c r="AB76" s="162"/>
      <c r="AC76" s="201"/>
      <c r="AD76" s="219"/>
      <c r="AE76" s="197"/>
      <c r="AF76" s="14"/>
      <c r="AG76" s="258"/>
      <c r="AH76" s="86"/>
      <c r="AI76" s="123"/>
      <c r="AJ76" s="162"/>
      <c r="AK76" s="87"/>
      <c r="AL76" s="162"/>
      <c r="AM76" s="87"/>
      <c r="AN76" s="162"/>
      <c r="AO76" s="87"/>
      <c r="AP76" s="162"/>
      <c r="AQ76" s="87"/>
      <c r="AR76" s="162"/>
      <c r="AS76" s="201"/>
      <c r="AT76" s="219"/>
      <c r="AU76" s="197"/>
      <c r="AV76" s="14"/>
      <c r="AW76" s="258"/>
      <c r="AX76" s="86"/>
      <c r="AY76" s="123"/>
      <c r="AZ76" s="162"/>
      <c r="BA76" s="87"/>
      <c r="BB76" s="162"/>
      <c r="BC76" s="87"/>
      <c r="BD76" s="162"/>
      <c r="BE76" s="87"/>
      <c r="BF76" s="162"/>
      <c r="BG76" s="87"/>
      <c r="BH76" s="162"/>
      <c r="BI76" s="201"/>
      <c r="BJ76" s="219"/>
      <c r="BK76" s="197"/>
      <c r="BL76" s="14"/>
      <c r="BM76" s="258"/>
      <c r="BN76" s="86"/>
      <c r="BO76" s="123"/>
      <c r="BP76" s="162"/>
      <c r="BQ76" s="87"/>
      <c r="BR76" s="162"/>
      <c r="BS76" s="87"/>
      <c r="BT76" s="162"/>
      <c r="BU76" s="87"/>
      <c r="BV76" s="162"/>
      <c r="BW76" s="87"/>
      <c r="BX76" s="162"/>
      <c r="BY76" s="201"/>
      <c r="BZ76" s="219"/>
      <c r="CA76" s="197"/>
      <c r="CB76" s="14"/>
      <c r="CC76" s="258"/>
    </row>
    <row r="77" spans="1:81" s="4" customFormat="1" ht="17.100000000000001" customHeight="1" thickBot="1">
      <c r="A77" s="399" t="s">
        <v>106</v>
      </c>
      <c r="B77" s="73"/>
      <c r="C77" s="116"/>
      <c r="D77" s="16"/>
      <c r="E77" s="74"/>
      <c r="F77" s="16"/>
      <c r="G77" s="74"/>
      <c r="H77" s="181"/>
      <c r="I77" s="74"/>
      <c r="J77" s="16"/>
      <c r="K77" s="74"/>
      <c r="L77" s="181"/>
      <c r="M77" s="202"/>
      <c r="N77" s="16"/>
      <c r="O77" s="74"/>
      <c r="P77" s="13"/>
      <c r="Q77" s="254"/>
      <c r="R77" s="73"/>
      <c r="S77" s="116"/>
      <c r="T77" s="16"/>
      <c r="U77" s="74"/>
      <c r="V77" s="16"/>
      <c r="W77" s="74"/>
      <c r="X77" s="181"/>
      <c r="Y77" s="74"/>
      <c r="Z77" s="16"/>
      <c r="AA77" s="74"/>
      <c r="AB77" s="181"/>
      <c r="AC77" s="202"/>
      <c r="AD77" s="16"/>
      <c r="AE77" s="74"/>
      <c r="AF77" s="13"/>
      <c r="AG77" s="254"/>
      <c r="AH77" s="73"/>
      <c r="AI77" s="116"/>
      <c r="AJ77" s="16"/>
      <c r="AK77" s="74"/>
      <c r="AL77" s="16"/>
      <c r="AM77" s="74"/>
      <c r="AN77" s="181"/>
      <c r="AO77" s="74"/>
      <c r="AP77" s="16"/>
      <c r="AQ77" s="74"/>
      <c r="AR77" s="181"/>
      <c r="AS77" s="202"/>
      <c r="AT77" s="16"/>
      <c r="AU77" s="74"/>
      <c r="AV77" s="13"/>
      <c r="AW77" s="254"/>
      <c r="AX77" s="73"/>
      <c r="AY77" s="116"/>
      <c r="AZ77" s="16"/>
      <c r="BA77" s="74"/>
      <c r="BB77" s="16"/>
      <c r="BC77" s="74"/>
      <c r="BD77" s="181"/>
      <c r="BE77" s="74"/>
      <c r="BF77" s="16"/>
      <c r="BG77" s="74"/>
      <c r="BH77" s="181"/>
      <c r="BI77" s="202"/>
      <c r="BJ77" s="16"/>
      <c r="BK77" s="74"/>
      <c r="BL77" s="13"/>
      <c r="BM77" s="254"/>
      <c r="BN77" s="73"/>
      <c r="BO77" s="116"/>
      <c r="BP77" s="16"/>
      <c r="BQ77" s="74"/>
      <c r="BR77" s="16"/>
      <c r="BS77" s="74"/>
      <c r="BT77" s="181"/>
      <c r="BU77" s="74"/>
      <c r="BV77" s="16"/>
      <c r="BW77" s="74"/>
      <c r="BX77" s="181"/>
      <c r="BY77" s="202"/>
      <c r="BZ77" s="16"/>
      <c r="CA77" s="74"/>
      <c r="CB77" s="13"/>
      <c r="CC77" s="254"/>
    </row>
    <row r="78" spans="1:81" s="4" customFormat="1" ht="20.25" customHeight="1" thickBot="1">
      <c r="A78" s="38" t="s">
        <v>18</v>
      </c>
      <c r="B78" s="107"/>
      <c r="C78" s="136"/>
      <c r="D78" s="151"/>
      <c r="E78" s="147"/>
      <c r="F78" s="179"/>
      <c r="G78" s="108"/>
      <c r="H78" s="186"/>
      <c r="I78" s="108"/>
      <c r="J78" s="191"/>
      <c r="K78" s="108"/>
      <c r="L78" s="186"/>
      <c r="M78" s="207"/>
      <c r="N78" s="179"/>
      <c r="O78" s="108"/>
      <c r="P78" s="59"/>
      <c r="Q78" s="266"/>
      <c r="R78" s="107"/>
      <c r="S78" s="136"/>
      <c r="T78" s="151"/>
      <c r="U78" s="147"/>
      <c r="V78" s="179"/>
      <c r="W78" s="108"/>
      <c r="X78" s="186"/>
      <c r="Y78" s="108"/>
      <c r="Z78" s="191"/>
      <c r="AA78" s="108"/>
      <c r="AB78" s="186"/>
      <c r="AC78" s="207"/>
      <c r="AD78" s="179"/>
      <c r="AE78" s="108"/>
      <c r="AF78" s="59"/>
      <c r="AG78" s="266"/>
      <c r="AH78" s="107"/>
      <c r="AI78" s="136"/>
      <c r="AJ78" s="151"/>
      <c r="AK78" s="147"/>
      <c r="AL78" s="179"/>
      <c r="AM78" s="108"/>
      <c r="AN78" s="186"/>
      <c r="AO78" s="108"/>
      <c r="AP78" s="191"/>
      <c r="AQ78" s="108"/>
      <c r="AR78" s="186"/>
      <c r="AS78" s="207"/>
      <c r="AT78" s="179"/>
      <c r="AU78" s="108"/>
      <c r="AV78" s="59"/>
      <c r="AW78" s="266"/>
      <c r="AX78" s="107"/>
      <c r="AY78" s="136"/>
      <c r="AZ78" s="151"/>
      <c r="BA78" s="147"/>
      <c r="BB78" s="179"/>
      <c r="BC78" s="108"/>
      <c r="BD78" s="186"/>
      <c r="BE78" s="108"/>
      <c r="BF78" s="191"/>
      <c r="BG78" s="108"/>
      <c r="BH78" s="186"/>
      <c r="BI78" s="207"/>
      <c r="BJ78" s="179"/>
      <c r="BK78" s="108"/>
      <c r="BL78" s="59"/>
      <c r="BM78" s="266"/>
      <c r="BN78" s="107"/>
      <c r="BO78" s="136"/>
      <c r="BP78" s="151"/>
      <c r="BQ78" s="147"/>
      <c r="BR78" s="179"/>
      <c r="BS78" s="108"/>
      <c r="BT78" s="186"/>
      <c r="BU78" s="108"/>
      <c r="BV78" s="191"/>
      <c r="BW78" s="108"/>
      <c r="BX78" s="186"/>
      <c r="BY78" s="207"/>
      <c r="BZ78" s="179"/>
      <c r="CA78" s="108"/>
      <c r="CB78" s="59"/>
      <c r="CC78" s="266"/>
    </row>
    <row r="79" spans="1:81" s="6" customFormat="1" ht="21.95" customHeight="1">
      <c r="A79" s="6" t="s">
        <v>103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</row>
    <row r="80" spans="1:81" s="5" customFormat="1" ht="21.95" customHeight="1">
      <c r="A80" s="6" t="s">
        <v>33</v>
      </c>
    </row>
    <row r="81" spans="1:81" s="5" customFormat="1" ht="21.95" customHeight="1">
      <c r="A81" s="6" t="s">
        <v>34</v>
      </c>
    </row>
    <row r="82" spans="1:81" s="5" customFormat="1" ht="21.95" customHeight="1">
      <c r="A82" s="30" t="s">
        <v>105</v>
      </c>
    </row>
    <row r="83" spans="1:81" s="5" customFormat="1" ht="10.5" customHeight="1">
      <c r="A83" s="30" t="s">
        <v>104</v>
      </c>
    </row>
    <row r="84" spans="1:81" s="5" customFormat="1" ht="21.95" customHeight="1">
      <c r="A84" s="7" t="s">
        <v>35</v>
      </c>
      <c r="AW84" s="405" t="s">
        <v>96</v>
      </c>
      <c r="BM84" s="405" t="s">
        <v>96</v>
      </c>
      <c r="CC84" s="405" t="s">
        <v>96</v>
      </c>
    </row>
    <row r="85" spans="1:81" ht="21.95" customHeight="1">
      <c r="N85" s="31"/>
      <c r="O85" s="31"/>
      <c r="AD85" s="31"/>
      <c r="AE85" s="31"/>
      <c r="AT85" s="31"/>
      <c r="AU85" s="31"/>
      <c r="BJ85" s="31"/>
      <c r="BK85" s="31"/>
      <c r="BZ85" s="31"/>
      <c r="CA85" s="31"/>
    </row>
  </sheetData>
  <mergeCells count="47">
    <mergeCell ref="BX4:BY4"/>
    <mergeCell ref="BZ4:CA4"/>
    <mergeCell ref="CB4:CC4"/>
    <mergeCell ref="BL4:BM4"/>
    <mergeCell ref="BN4:BO4"/>
    <mergeCell ref="BP4:BQ4"/>
    <mergeCell ref="BR4:BS4"/>
    <mergeCell ref="BT4:BU4"/>
    <mergeCell ref="BV4:BW4"/>
    <mergeCell ref="BJ4:BK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N3:CC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X3:BM3"/>
    <mergeCell ref="AB4:AC4"/>
    <mergeCell ref="AD4:AE4"/>
    <mergeCell ref="AF4:AG4"/>
    <mergeCell ref="AH4:AI4"/>
    <mergeCell ref="AJ4:AK4"/>
    <mergeCell ref="A2:A5"/>
    <mergeCell ref="B2:AW2"/>
    <mergeCell ref="B3:Q3"/>
    <mergeCell ref="R3:AG3"/>
    <mergeCell ref="AH3:AW3"/>
    <mergeCell ref="T4:U4"/>
    <mergeCell ref="V4:W4"/>
    <mergeCell ref="X4:Y4"/>
    <mergeCell ref="Z4:AA4"/>
    <mergeCell ref="AL4:AM4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53" orientation="landscape" r:id="rId1"/>
  <headerFooter>
    <oddFooter>&amp;L&amp;"TH SarabunPSK,Regular"&amp;8&amp;K00+000&amp;Z&amp;F&amp;R&amp;"TH SarabunPSK,Regular"&amp;16&amp;K00+000&amp;P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CC85"/>
  <sheetViews>
    <sheetView zoomScaleNormal="100" zoomScaleSheetLayoutView="100" workbookViewId="0">
      <pane ySplit="5" topLeftCell="A36" activePane="bottomLeft" state="frozen"/>
      <selection pane="bottomLeft" activeCell="R4" sqref="R4:S4"/>
    </sheetView>
  </sheetViews>
  <sheetFormatPr defaultColWidth="9.140625" defaultRowHeight="15"/>
  <cols>
    <col min="1" max="1" width="37.85546875" style="31" customWidth="1"/>
    <col min="2" max="81" width="4.85546875" style="26" customWidth="1"/>
    <col min="82" max="16384" width="9.140625" style="26"/>
  </cols>
  <sheetData>
    <row r="1" spans="1:81" s="3" customFormat="1" ht="25.5" customHeight="1" thickBot="1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81" ht="25.5" customHeight="1" thickBot="1">
      <c r="A2" s="626" t="s">
        <v>0</v>
      </c>
      <c r="B2" s="630" t="s">
        <v>61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1"/>
      <c r="AG2" s="631"/>
      <c r="AH2" s="631"/>
      <c r="AI2" s="631"/>
      <c r="AJ2" s="631"/>
      <c r="AK2" s="631"/>
      <c r="AL2" s="631"/>
      <c r="AM2" s="631"/>
      <c r="AN2" s="631"/>
      <c r="AO2" s="631"/>
      <c r="AP2" s="631"/>
      <c r="AQ2" s="631"/>
      <c r="AR2" s="631"/>
      <c r="AS2" s="631"/>
      <c r="AT2" s="631"/>
      <c r="AU2" s="631"/>
      <c r="AV2" s="631"/>
      <c r="AW2" s="632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  <c r="BZ2" s="456"/>
      <c r="CA2" s="456"/>
      <c r="CB2" s="456"/>
      <c r="CC2" s="456"/>
    </row>
    <row r="3" spans="1:81" ht="25.5" customHeight="1">
      <c r="A3" s="627"/>
      <c r="B3" s="633" t="s">
        <v>55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5"/>
      <c r="R3" s="633" t="s">
        <v>59</v>
      </c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5"/>
      <c r="AH3" s="633" t="s">
        <v>66</v>
      </c>
      <c r="AI3" s="634"/>
      <c r="AJ3" s="634"/>
      <c r="AK3" s="634"/>
      <c r="AL3" s="634"/>
      <c r="AM3" s="634"/>
      <c r="AN3" s="634"/>
      <c r="AO3" s="634"/>
      <c r="AP3" s="634"/>
      <c r="AQ3" s="634"/>
      <c r="AR3" s="634"/>
      <c r="AS3" s="634"/>
      <c r="AT3" s="634"/>
      <c r="AU3" s="634"/>
      <c r="AV3" s="634"/>
      <c r="AW3" s="635"/>
      <c r="AX3" s="633" t="s">
        <v>60</v>
      </c>
      <c r="AY3" s="634"/>
      <c r="AZ3" s="634"/>
      <c r="BA3" s="634"/>
      <c r="BB3" s="634"/>
      <c r="BC3" s="634"/>
      <c r="BD3" s="634"/>
      <c r="BE3" s="634"/>
      <c r="BF3" s="634"/>
      <c r="BG3" s="634"/>
      <c r="BH3" s="634"/>
      <c r="BI3" s="634"/>
      <c r="BJ3" s="634"/>
      <c r="BK3" s="634"/>
      <c r="BL3" s="634"/>
      <c r="BM3" s="635"/>
      <c r="BN3" s="633" t="s">
        <v>22</v>
      </c>
      <c r="BO3" s="634"/>
      <c r="BP3" s="634"/>
      <c r="BQ3" s="634"/>
      <c r="BR3" s="634"/>
      <c r="BS3" s="634"/>
      <c r="BT3" s="634"/>
      <c r="BU3" s="634"/>
      <c r="BV3" s="634"/>
      <c r="BW3" s="634"/>
      <c r="BX3" s="634"/>
      <c r="BY3" s="634"/>
      <c r="BZ3" s="634"/>
      <c r="CA3" s="634"/>
      <c r="CB3" s="634"/>
      <c r="CC3" s="635"/>
    </row>
    <row r="4" spans="1:81" ht="33.75" customHeight="1">
      <c r="A4" s="627"/>
      <c r="B4" s="636" t="s">
        <v>110</v>
      </c>
      <c r="C4" s="637"/>
      <c r="D4" s="638" t="s">
        <v>48</v>
      </c>
      <c r="E4" s="639"/>
      <c r="F4" s="638" t="s">
        <v>49</v>
      </c>
      <c r="G4" s="639"/>
      <c r="H4" s="638" t="s">
        <v>50</v>
      </c>
      <c r="I4" s="639"/>
      <c r="J4" s="638" t="s">
        <v>51</v>
      </c>
      <c r="K4" s="639"/>
      <c r="L4" s="638" t="s">
        <v>52</v>
      </c>
      <c r="M4" s="639"/>
      <c r="N4" s="638" t="s">
        <v>53</v>
      </c>
      <c r="O4" s="639"/>
      <c r="P4" s="640" t="s">
        <v>22</v>
      </c>
      <c r="Q4" s="641"/>
      <c r="R4" s="636" t="s">
        <v>110</v>
      </c>
      <c r="S4" s="637"/>
      <c r="T4" s="638" t="s">
        <v>48</v>
      </c>
      <c r="U4" s="639"/>
      <c r="V4" s="638" t="s">
        <v>49</v>
      </c>
      <c r="W4" s="639"/>
      <c r="X4" s="638" t="s">
        <v>50</v>
      </c>
      <c r="Y4" s="639"/>
      <c r="Z4" s="638" t="s">
        <v>51</v>
      </c>
      <c r="AA4" s="639"/>
      <c r="AB4" s="638" t="s">
        <v>52</v>
      </c>
      <c r="AC4" s="639"/>
      <c r="AD4" s="638" t="s">
        <v>53</v>
      </c>
      <c r="AE4" s="639"/>
      <c r="AF4" s="640" t="s">
        <v>22</v>
      </c>
      <c r="AG4" s="641"/>
      <c r="AH4" s="636" t="s">
        <v>110</v>
      </c>
      <c r="AI4" s="637"/>
      <c r="AJ4" s="638" t="s">
        <v>48</v>
      </c>
      <c r="AK4" s="639"/>
      <c r="AL4" s="638" t="s">
        <v>49</v>
      </c>
      <c r="AM4" s="639"/>
      <c r="AN4" s="638" t="s">
        <v>50</v>
      </c>
      <c r="AO4" s="639"/>
      <c r="AP4" s="638" t="s">
        <v>51</v>
      </c>
      <c r="AQ4" s="639"/>
      <c r="AR4" s="638" t="s">
        <v>52</v>
      </c>
      <c r="AS4" s="639"/>
      <c r="AT4" s="638" t="s">
        <v>53</v>
      </c>
      <c r="AU4" s="639"/>
      <c r="AV4" s="640" t="s">
        <v>22</v>
      </c>
      <c r="AW4" s="641"/>
      <c r="AX4" s="636" t="s">
        <v>110</v>
      </c>
      <c r="AY4" s="637"/>
      <c r="AZ4" s="638" t="s">
        <v>48</v>
      </c>
      <c r="BA4" s="639"/>
      <c r="BB4" s="638" t="s">
        <v>49</v>
      </c>
      <c r="BC4" s="639"/>
      <c r="BD4" s="638" t="s">
        <v>50</v>
      </c>
      <c r="BE4" s="639"/>
      <c r="BF4" s="638" t="s">
        <v>51</v>
      </c>
      <c r="BG4" s="639"/>
      <c r="BH4" s="638" t="s">
        <v>52</v>
      </c>
      <c r="BI4" s="639"/>
      <c r="BJ4" s="638" t="s">
        <v>53</v>
      </c>
      <c r="BK4" s="639"/>
      <c r="BL4" s="640" t="s">
        <v>22</v>
      </c>
      <c r="BM4" s="641"/>
      <c r="BN4" s="636" t="s">
        <v>110</v>
      </c>
      <c r="BO4" s="637"/>
      <c r="BP4" s="638" t="s">
        <v>48</v>
      </c>
      <c r="BQ4" s="639"/>
      <c r="BR4" s="638" t="s">
        <v>49</v>
      </c>
      <c r="BS4" s="639"/>
      <c r="BT4" s="638" t="s">
        <v>50</v>
      </c>
      <c r="BU4" s="639"/>
      <c r="BV4" s="638" t="s">
        <v>51</v>
      </c>
      <c r="BW4" s="639"/>
      <c r="BX4" s="638" t="s">
        <v>52</v>
      </c>
      <c r="BY4" s="639"/>
      <c r="BZ4" s="638" t="s">
        <v>53</v>
      </c>
      <c r="CA4" s="639"/>
      <c r="CB4" s="640" t="s">
        <v>22</v>
      </c>
      <c r="CC4" s="641"/>
    </row>
    <row r="5" spans="1:81" ht="56.25" customHeight="1">
      <c r="A5" s="629"/>
      <c r="B5" s="224" t="s">
        <v>23</v>
      </c>
      <c r="C5" s="225" t="s">
        <v>54</v>
      </c>
      <c r="D5" s="226" t="s">
        <v>23</v>
      </c>
      <c r="E5" s="227" t="s">
        <v>54</v>
      </c>
      <c r="F5" s="226" t="s">
        <v>23</v>
      </c>
      <c r="G5" s="227" t="s">
        <v>54</v>
      </c>
      <c r="H5" s="226" t="s">
        <v>23</v>
      </c>
      <c r="I5" s="227" t="s">
        <v>54</v>
      </c>
      <c r="J5" s="226" t="s">
        <v>23</v>
      </c>
      <c r="K5" s="227" t="s">
        <v>54</v>
      </c>
      <c r="L5" s="226" t="s">
        <v>23</v>
      </c>
      <c r="M5" s="227" t="s">
        <v>54</v>
      </c>
      <c r="N5" s="226" t="s">
        <v>23</v>
      </c>
      <c r="O5" s="227" t="s">
        <v>54</v>
      </c>
      <c r="P5" s="239" t="s">
        <v>23</v>
      </c>
      <c r="Q5" s="243" t="s">
        <v>54</v>
      </c>
      <c r="R5" s="224" t="s">
        <v>23</v>
      </c>
      <c r="S5" s="225" t="s">
        <v>54</v>
      </c>
      <c r="T5" s="226" t="s">
        <v>23</v>
      </c>
      <c r="U5" s="227" t="s">
        <v>54</v>
      </c>
      <c r="V5" s="226" t="s">
        <v>23</v>
      </c>
      <c r="W5" s="227" t="s">
        <v>54</v>
      </c>
      <c r="X5" s="226" t="s">
        <v>23</v>
      </c>
      <c r="Y5" s="227" t="s">
        <v>54</v>
      </c>
      <c r="Z5" s="226" t="s">
        <v>23</v>
      </c>
      <c r="AA5" s="227" t="s">
        <v>54</v>
      </c>
      <c r="AB5" s="226" t="s">
        <v>23</v>
      </c>
      <c r="AC5" s="227" t="s">
        <v>54</v>
      </c>
      <c r="AD5" s="226" t="s">
        <v>23</v>
      </c>
      <c r="AE5" s="227" t="s">
        <v>54</v>
      </c>
      <c r="AF5" s="239" t="s">
        <v>23</v>
      </c>
      <c r="AG5" s="243" t="s">
        <v>54</v>
      </c>
      <c r="AH5" s="224" t="s">
        <v>23</v>
      </c>
      <c r="AI5" s="225" t="s">
        <v>54</v>
      </c>
      <c r="AJ5" s="226" t="s">
        <v>23</v>
      </c>
      <c r="AK5" s="227" t="s">
        <v>54</v>
      </c>
      <c r="AL5" s="226" t="s">
        <v>23</v>
      </c>
      <c r="AM5" s="227" t="s">
        <v>54</v>
      </c>
      <c r="AN5" s="226" t="s">
        <v>23</v>
      </c>
      <c r="AO5" s="227" t="s">
        <v>54</v>
      </c>
      <c r="AP5" s="226" t="s">
        <v>23</v>
      </c>
      <c r="AQ5" s="227" t="s">
        <v>54</v>
      </c>
      <c r="AR5" s="226" t="s">
        <v>23</v>
      </c>
      <c r="AS5" s="227" t="s">
        <v>54</v>
      </c>
      <c r="AT5" s="226" t="s">
        <v>23</v>
      </c>
      <c r="AU5" s="227" t="s">
        <v>54</v>
      </c>
      <c r="AV5" s="239" t="s">
        <v>23</v>
      </c>
      <c r="AW5" s="243" t="s">
        <v>54</v>
      </c>
      <c r="AX5" s="224" t="s">
        <v>23</v>
      </c>
      <c r="AY5" s="225" t="s">
        <v>54</v>
      </c>
      <c r="AZ5" s="226" t="s">
        <v>23</v>
      </c>
      <c r="BA5" s="227" t="s">
        <v>54</v>
      </c>
      <c r="BB5" s="226" t="s">
        <v>23</v>
      </c>
      <c r="BC5" s="227" t="s">
        <v>54</v>
      </c>
      <c r="BD5" s="226" t="s">
        <v>23</v>
      </c>
      <c r="BE5" s="227" t="s">
        <v>54</v>
      </c>
      <c r="BF5" s="226" t="s">
        <v>23</v>
      </c>
      <c r="BG5" s="227" t="s">
        <v>54</v>
      </c>
      <c r="BH5" s="226" t="s">
        <v>23</v>
      </c>
      <c r="BI5" s="227" t="s">
        <v>54</v>
      </c>
      <c r="BJ5" s="226" t="s">
        <v>23</v>
      </c>
      <c r="BK5" s="227" t="s">
        <v>54</v>
      </c>
      <c r="BL5" s="239" t="s">
        <v>23</v>
      </c>
      <c r="BM5" s="243" t="s">
        <v>54</v>
      </c>
      <c r="BN5" s="224" t="s">
        <v>23</v>
      </c>
      <c r="BO5" s="225" t="s">
        <v>54</v>
      </c>
      <c r="BP5" s="226" t="s">
        <v>23</v>
      </c>
      <c r="BQ5" s="227" t="s">
        <v>54</v>
      </c>
      <c r="BR5" s="226" t="s">
        <v>23</v>
      </c>
      <c r="BS5" s="227" t="s">
        <v>54</v>
      </c>
      <c r="BT5" s="226" t="s">
        <v>23</v>
      </c>
      <c r="BU5" s="227" t="s">
        <v>54</v>
      </c>
      <c r="BV5" s="226" t="s">
        <v>23</v>
      </c>
      <c r="BW5" s="227" t="s">
        <v>54</v>
      </c>
      <c r="BX5" s="226" t="s">
        <v>23</v>
      </c>
      <c r="BY5" s="227" t="s">
        <v>54</v>
      </c>
      <c r="BZ5" s="226" t="s">
        <v>23</v>
      </c>
      <c r="CA5" s="227" t="s">
        <v>54</v>
      </c>
      <c r="CB5" s="239" t="s">
        <v>23</v>
      </c>
      <c r="CC5" s="243" t="s">
        <v>54</v>
      </c>
    </row>
    <row r="6" spans="1:81" s="4" customFormat="1" ht="17.100000000000001" customHeight="1">
      <c r="A6" s="47" t="s">
        <v>1</v>
      </c>
      <c r="B6" s="234"/>
      <c r="C6" s="235"/>
      <c r="D6" s="236"/>
      <c r="E6" s="237"/>
      <c r="F6" s="236"/>
      <c r="G6" s="237"/>
      <c r="H6" s="236"/>
      <c r="I6" s="237"/>
      <c r="J6" s="236"/>
      <c r="K6" s="237"/>
      <c r="L6" s="236"/>
      <c r="M6" s="237"/>
      <c r="N6" s="236"/>
      <c r="O6" s="237"/>
      <c r="P6" s="238"/>
      <c r="Q6" s="244"/>
      <c r="R6" s="234"/>
      <c r="S6" s="235"/>
      <c r="T6" s="236"/>
      <c r="U6" s="237"/>
      <c r="V6" s="236"/>
      <c r="W6" s="237"/>
      <c r="X6" s="236"/>
      <c r="Y6" s="237"/>
      <c r="Z6" s="236"/>
      <c r="AA6" s="237"/>
      <c r="AB6" s="236"/>
      <c r="AC6" s="237"/>
      <c r="AD6" s="236"/>
      <c r="AE6" s="237"/>
      <c r="AF6" s="238"/>
      <c r="AG6" s="244"/>
      <c r="AH6" s="234"/>
      <c r="AI6" s="235"/>
      <c r="AJ6" s="236"/>
      <c r="AK6" s="237"/>
      <c r="AL6" s="236"/>
      <c r="AM6" s="237"/>
      <c r="AN6" s="236"/>
      <c r="AO6" s="237"/>
      <c r="AP6" s="236"/>
      <c r="AQ6" s="237"/>
      <c r="AR6" s="236"/>
      <c r="AS6" s="237"/>
      <c r="AT6" s="236"/>
      <c r="AU6" s="237"/>
      <c r="AV6" s="238"/>
      <c r="AW6" s="244"/>
      <c r="AX6" s="234"/>
      <c r="AY6" s="235"/>
      <c r="AZ6" s="236"/>
      <c r="BA6" s="237"/>
      <c r="BB6" s="236"/>
      <c r="BC6" s="237"/>
      <c r="BD6" s="236"/>
      <c r="BE6" s="237"/>
      <c r="BF6" s="236"/>
      <c r="BG6" s="237"/>
      <c r="BH6" s="236"/>
      <c r="BI6" s="237"/>
      <c r="BJ6" s="236"/>
      <c r="BK6" s="237"/>
      <c r="BL6" s="238"/>
      <c r="BM6" s="244"/>
      <c r="BN6" s="234"/>
      <c r="BO6" s="235"/>
      <c r="BP6" s="236"/>
      <c r="BQ6" s="237"/>
      <c r="BR6" s="236"/>
      <c r="BS6" s="237"/>
      <c r="BT6" s="236"/>
      <c r="BU6" s="237"/>
      <c r="BV6" s="236"/>
      <c r="BW6" s="237"/>
      <c r="BX6" s="236"/>
      <c r="BY6" s="237"/>
      <c r="BZ6" s="236"/>
      <c r="CA6" s="237"/>
      <c r="CB6" s="238"/>
      <c r="CC6" s="244"/>
    </row>
    <row r="7" spans="1:81" s="4" customFormat="1" ht="17.100000000000001" customHeight="1">
      <c r="A7" s="33" t="s">
        <v>2</v>
      </c>
      <c r="B7" s="228"/>
      <c r="C7" s="229"/>
      <c r="D7" s="230"/>
      <c r="E7" s="231"/>
      <c r="F7" s="230"/>
      <c r="G7" s="231"/>
      <c r="H7" s="457">
        <v>33</v>
      </c>
      <c r="I7" s="231"/>
      <c r="J7" s="150">
        <v>18</v>
      </c>
      <c r="K7" s="231"/>
      <c r="L7" s="150">
        <v>4</v>
      </c>
      <c r="M7" s="192"/>
      <c r="N7" s="230"/>
      <c r="O7" s="231"/>
      <c r="P7" s="454">
        <f>SUM(B7,D7,F7,H7,J7,L7,N7)</f>
        <v>55</v>
      </c>
      <c r="Q7" s="245"/>
      <c r="R7" s="228"/>
      <c r="S7" s="229"/>
      <c r="T7" s="230"/>
      <c r="U7" s="231"/>
      <c r="V7" s="230"/>
      <c r="W7" s="231"/>
      <c r="X7" s="149">
        <v>4</v>
      </c>
      <c r="Y7" s="63"/>
      <c r="Z7" s="148">
        <v>3</v>
      </c>
      <c r="AA7" s="231"/>
      <c r="AB7" s="150"/>
      <c r="AC7" s="192"/>
      <c r="AD7" s="230"/>
      <c r="AE7" s="231"/>
      <c r="AF7" s="454">
        <f>SUM(R7,T7,V7,X7,Z7,AB7,AD7)</f>
        <v>7</v>
      </c>
      <c r="AG7" s="245"/>
      <c r="AH7" s="228"/>
      <c r="AI7" s="229"/>
      <c r="AJ7" s="230"/>
      <c r="AK7" s="231"/>
      <c r="AL7" s="230"/>
      <c r="AM7" s="231"/>
      <c r="AN7" s="232"/>
      <c r="AO7" s="231"/>
      <c r="AP7" s="150"/>
      <c r="AQ7" s="231"/>
      <c r="AR7" s="150"/>
      <c r="AS7" s="192"/>
      <c r="AT7" s="230"/>
      <c r="AU7" s="231"/>
      <c r="AV7" s="233"/>
      <c r="AW7" s="245"/>
      <c r="AX7" s="228"/>
      <c r="AY7" s="229"/>
      <c r="AZ7" s="230"/>
      <c r="BA7" s="231"/>
      <c r="BB7" s="230"/>
      <c r="BC7" s="231"/>
      <c r="BD7" s="232"/>
      <c r="BE7" s="231"/>
      <c r="BF7" s="150"/>
      <c r="BG7" s="231"/>
      <c r="BH7" s="150">
        <v>1</v>
      </c>
      <c r="BI7" s="192"/>
      <c r="BJ7" s="230"/>
      <c r="BK7" s="231"/>
      <c r="BL7" s="454">
        <f>SUM(AX7,AZ7,BB7,BD7,BF7,BH7,BJ7)</f>
        <v>1</v>
      </c>
      <c r="BM7" s="245"/>
      <c r="BN7" s="228"/>
      <c r="BO7" s="229"/>
      <c r="BP7" s="230"/>
      <c r="BQ7" s="231"/>
      <c r="BR7" s="230"/>
      <c r="BS7" s="231"/>
      <c r="BT7" s="232"/>
      <c r="BU7" s="231"/>
      <c r="BV7" s="150"/>
      <c r="BW7" s="231"/>
      <c r="BX7" s="150"/>
      <c r="BY7" s="192"/>
      <c r="BZ7" s="230"/>
      <c r="CA7" s="231"/>
      <c r="CB7" s="233"/>
      <c r="CC7" s="245"/>
    </row>
    <row r="8" spans="1:81" s="4" customFormat="1" ht="17.100000000000001" customHeight="1">
      <c r="A8" s="34" t="s">
        <v>26</v>
      </c>
      <c r="B8" s="60"/>
      <c r="C8" s="109"/>
      <c r="D8" s="148"/>
      <c r="E8" s="61"/>
      <c r="F8" s="148"/>
      <c r="G8" s="61"/>
      <c r="H8" s="458"/>
      <c r="I8" s="61"/>
      <c r="J8" s="148"/>
      <c r="K8" s="61"/>
      <c r="L8" s="148"/>
      <c r="M8" s="61"/>
      <c r="N8" s="148"/>
      <c r="O8" s="61"/>
      <c r="P8" s="9"/>
      <c r="Q8" s="246"/>
      <c r="R8" s="60"/>
      <c r="S8" s="109"/>
      <c r="T8" s="148"/>
      <c r="U8" s="61"/>
      <c r="V8" s="148"/>
      <c r="W8" s="61"/>
      <c r="X8" s="148"/>
      <c r="Y8" s="61"/>
      <c r="Z8" s="148"/>
      <c r="AA8" s="61"/>
      <c r="AB8" s="148"/>
      <c r="AC8" s="61"/>
      <c r="AD8" s="148"/>
      <c r="AE8" s="61"/>
      <c r="AF8" s="9"/>
      <c r="AG8" s="246"/>
      <c r="AH8" s="60"/>
      <c r="AI8" s="109"/>
      <c r="AJ8" s="148"/>
      <c r="AK8" s="61"/>
      <c r="AL8" s="148"/>
      <c r="AM8" s="61"/>
      <c r="AN8" s="148"/>
      <c r="AO8" s="61"/>
      <c r="AP8" s="148"/>
      <c r="AQ8" s="61"/>
      <c r="AR8" s="148"/>
      <c r="AS8" s="61"/>
      <c r="AT8" s="148"/>
      <c r="AU8" s="61"/>
      <c r="AV8" s="9"/>
      <c r="AW8" s="246"/>
      <c r="AX8" s="60"/>
      <c r="AY8" s="109"/>
      <c r="AZ8" s="148"/>
      <c r="BA8" s="61"/>
      <c r="BB8" s="148"/>
      <c r="BC8" s="61"/>
      <c r="BD8" s="148"/>
      <c r="BE8" s="61"/>
      <c r="BF8" s="148"/>
      <c r="BG8" s="61"/>
      <c r="BH8" s="148"/>
      <c r="BI8" s="61"/>
      <c r="BJ8" s="148"/>
      <c r="BK8" s="61"/>
      <c r="BL8" s="9"/>
      <c r="BM8" s="246"/>
      <c r="BN8" s="60"/>
      <c r="BO8" s="109"/>
      <c r="BP8" s="148"/>
      <c r="BQ8" s="61"/>
      <c r="BR8" s="148"/>
      <c r="BS8" s="61"/>
      <c r="BT8" s="148"/>
      <c r="BU8" s="61"/>
      <c r="BV8" s="148"/>
      <c r="BW8" s="61"/>
      <c r="BX8" s="148"/>
      <c r="BY8" s="61"/>
      <c r="BZ8" s="148"/>
      <c r="CA8" s="61"/>
      <c r="CB8" s="9"/>
      <c r="CC8" s="246"/>
    </row>
    <row r="9" spans="1:81" s="4" customFormat="1" ht="17.100000000000001" customHeight="1">
      <c r="A9" s="34" t="s">
        <v>56</v>
      </c>
      <c r="B9" s="60"/>
      <c r="C9" s="109"/>
      <c r="D9" s="148"/>
      <c r="E9" s="61"/>
      <c r="F9" s="148"/>
      <c r="G9" s="61"/>
      <c r="H9" s="458"/>
      <c r="I9" s="61"/>
      <c r="J9" s="148"/>
      <c r="K9" s="61"/>
      <c r="L9" s="148"/>
      <c r="M9" s="61"/>
      <c r="N9" s="148"/>
      <c r="O9" s="61"/>
      <c r="P9" s="9"/>
      <c r="Q9" s="247"/>
      <c r="R9" s="60"/>
      <c r="S9" s="109"/>
      <c r="T9" s="148"/>
      <c r="U9" s="61"/>
      <c r="V9" s="148"/>
      <c r="W9" s="61"/>
      <c r="X9" s="148"/>
      <c r="Y9" s="61"/>
      <c r="Z9" s="148"/>
      <c r="AA9" s="61"/>
      <c r="AB9" s="148"/>
      <c r="AC9" s="61"/>
      <c r="AD9" s="148"/>
      <c r="AE9" s="61"/>
      <c r="AF9" s="9"/>
      <c r="AG9" s="247"/>
      <c r="AH9" s="60"/>
      <c r="AI9" s="109"/>
      <c r="AJ9" s="148"/>
      <c r="AK9" s="61"/>
      <c r="AL9" s="148"/>
      <c r="AM9" s="61"/>
      <c r="AN9" s="148"/>
      <c r="AO9" s="61"/>
      <c r="AP9" s="148"/>
      <c r="AQ9" s="61"/>
      <c r="AR9" s="148"/>
      <c r="AS9" s="61"/>
      <c r="AT9" s="148"/>
      <c r="AU9" s="61"/>
      <c r="AV9" s="9"/>
      <c r="AW9" s="247"/>
      <c r="AX9" s="60"/>
      <c r="AY9" s="109"/>
      <c r="AZ9" s="148"/>
      <c r="BA9" s="61"/>
      <c r="BB9" s="148"/>
      <c r="BC9" s="61"/>
      <c r="BD9" s="148"/>
      <c r="BE9" s="61"/>
      <c r="BF9" s="148"/>
      <c r="BG9" s="61"/>
      <c r="BH9" s="148"/>
      <c r="BI9" s="61"/>
      <c r="BJ9" s="148"/>
      <c r="BK9" s="61"/>
      <c r="BL9" s="9"/>
      <c r="BM9" s="247"/>
      <c r="BN9" s="60"/>
      <c r="BO9" s="109"/>
      <c r="BP9" s="148"/>
      <c r="BQ9" s="61"/>
      <c r="BR9" s="148"/>
      <c r="BS9" s="61"/>
      <c r="BT9" s="148"/>
      <c r="BU9" s="61"/>
      <c r="BV9" s="148"/>
      <c r="BW9" s="61"/>
      <c r="BX9" s="148"/>
      <c r="BY9" s="61"/>
      <c r="BZ9" s="148"/>
      <c r="CA9" s="61"/>
      <c r="CB9" s="9"/>
      <c r="CC9" s="247"/>
    </row>
    <row r="10" spans="1:81" s="4" customFormat="1" ht="17.100000000000001" customHeight="1">
      <c r="A10" s="35" t="s">
        <v>36</v>
      </c>
      <c r="B10" s="62"/>
      <c r="C10" s="110"/>
      <c r="D10" s="149"/>
      <c r="E10" s="63"/>
      <c r="F10" s="149"/>
      <c r="G10" s="63"/>
      <c r="H10" s="459"/>
      <c r="I10" s="63"/>
      <c r="J10" s="148"/>
      <c r="K10" s="63"/>
      <c r="L10" s="148"/>
      <c r="M10" s="193"/>
      <c r="N10" s="149"/>
      <c r="O10" s="63"/>
      <c r="P10" s="19"/>
      <c r="Q10" s="248"/>
      <c r="R10" s="62"/>
      <c r="S10" s="110"/>
      <c r="T10" s="149"/>
      <c r="U10" s="63"/>
      <c r="V10" s="149"/>
      <c r="W10" s="63"/>
      <c r="X10" s="148"/>
      <c r="Y10" s="61"/>
      <c r="Z10" s="148"/>
      <c r="AA10" s="63"/>
      <c r="AB10" s="148"/>
      <c r="AC10" s="193"/>
      <c r="AD10" s="149"/>
      <c r="AE10" s="63"/>
      <c r="AF10" s="19"/>
      <c r="AG10" s="248"/>
      <c r="AH10" s="62"/>
      <c r="AI10" s="110"/>
      <c r="AJ10" s="149"/>
      <c r="AK10" s="63"/>
      <c r="AL10" s="149"/>
      <c r="AM10" s="63"/>
      <c r="AN10" s="149"/>
      <c r="AO10" s="63"/>
      <c r="AP10" s="148"/>
      <c r="AQ10" s="63"/>
      <c r="AR10" s="148"/>
      <c r="AS10" s="193"/>
      <c r="AT10" s="149"/>
      <c r="AU10" s="63"/>
      <c r="AV10" s="19"/>
      <c r="AW10" s="248"/>
      <c r="AX10" s="62"/>
      <c r="AY10" s="110"/>
      <c r="AZ10" s="149"/>
      <c r="BA10" s="63"/>
      <c r="BB10" s="149"/>
      <c r="BC10" s="63"/>
      <c r="BD10" s="149"/>
      <c r="BE10" s="63"/>
      <c r="BF10" s="148"/>
      <c r="BG10" s="63"/>
      <c r="BH10" s="148"/>
      <c r="BI10" s="193"/>
      <c r="BJ10" s="149"/>
      <c r="BK10" s="63"/>
      <c r="BL10" s="19"/>
      <c r="BM10" s="248"/>
      <c r="BN10" s="62"/>
      <c r="BO10" s="110"/>
      <c r="BP10" s="149"/>
      <c r="BQ10" s="63"/>
      <c r="BR10" s="149"/>
      <c r="BS10" s="63"/>
      <c r="BT10" s="149"/>
      <c r="BU10" s="63"/>
      <c r="BV10" s="148"/>
      <c r="BW10" s="63"/>
      <c r="BX10" s="148"/>
      <c r="BY10" s="193"/>
      <c r="BZ10" s="149"/>
      <c r="CA10" s="63"/>
      <c r="CB10" s="19"/>
      <c r="CC10" s="248"/>
    </row>
    <row r="11" spans="1:81" s="4" customFormat="1" ht="17.100000000000001" customHeight="1">
      <c r="A11" s="35" t="s">
        <v>57</v>
      </c>
      <c r="B11" s="62"/>
      <c r="C11" s="110"/>
      <c r="D11" s="149"/>
      <c r="E11" s="63"/>
      <c r="F11" s="149"/>
      <c r="G11" s="63"/>
      <c r="H11" s="459"/>
      <c r="I11" s="63"/>
      <c r="J11" s="148"/>
      <c r="K11" s="63"/>
      <c r="L11" s="148"/>
      <c r="M11" s="193"/>
      <c r="N11" s="213"/>
      <c r="O11" s="214"/>
      <c r="P11" s="20"/>
      <c r="Q11" s="247"/>
      <c r="R11" s="62"/>
      <c r="S11" s="110"/>
      <c r="T11" s="149"/>
      <c r="U11" s="63"/>
      <c r="V11" s="149"/>
      <c r="W11" s="63"/>
      <c r="X11" s="149"/>
      <c r="Y11" s="63"/>
      <c r="Z11" s="148"/>
      <c r="AA11" s="63"/>
      <c r="AB11" s="148"/>
      <c r="AC11" s="193"/>
      <c r="AD11" s="213"/>
      <c r="AE11" s="214"/>
      <c r="AF11" s="20"/>
      <c r="AG11" s="247"/>
      <c r="AH11" s="62"/>
      <c r="AI11" s="110"/>
      <c r="AJ11" s="149"/>
      <c r="AK11" s="63"/>
      <c r="AL11" s="149"/>
      <c r="AM11" s="63"/>
      <c r="AN11" s="149"/>
      <c r="AO11" s="63"/>
      <c r="AP11" s="148"/>
      <c r="AQ11" s="63"/>
      <c r="AR11" s="148"/>
      <c r="AS11" s="193"/>
      <c r="AT11" s="213"/>
      <c r="AU11" s="214"/>
      <c r="AV11" s="20"/>
      <c r="AW11" s="247"/>
      <c r="AX11" s="62"/>
      <c r="AY11" s="110"/>
      <c r="AZ11" s="149"/>
      <c r="BA11" s="63"/>
      <c r="BB11" s="149"/>
      <c r="BC11" s="63"/>
      <c r="BD11" s="149"/>
      <c r="BE11" s="63"/>
      <c r="BF11" s="148"/>
      <c r="BG11" s="63"/>
      <c r="BH11" s="148">
        <v>1</v>
      </c>
      <c r="BI11" s="193"/>
      <c r="BJ11" s="213">
        <v>2</v>
      </c>
      <c r="BK11" s="214"/>
      <c r="BL11" s="454">
        <f t="shared" ref="BL11:BL12" si="0">SUM(AX11,AZ11,BB11,BD11,BF11,BH11,BJ11)</f>
        <v>3</v>
      </c>
      <c r="BM11" s="247"/>
      <c r="BN11" s="62"/>
      <c r="BO11" s="110"/>
      <c r="BP11" s="149"/>
      <c r="BQ11" s="63"/>
      <c r="BR11" s="149"/>
      <c r="BS11" s="63"/>
      <c r="BT11" s="149"/>
      <c r="BU11" s="63"/>
      <c r="BV11" s="148"/>
      <c r="BW11" s="63"/>
      <c r="BX11" s="148"/>
      <c r="BY11" s="193"/>
      <c r="BZ11" s="213"/>
      <c r="CA11" s="214"/>
      <c r="CB11" s="20"/>
      <c r="CC11" s="247"/>
    </row>
    <row r="12" spans="1:81" s="4" customFormat="1" ht="17.100000000000001" customHeight="1">
      <c r="A12" s="35" t="s">
        <v>63</v>
      </c>
      <c r="B12" s="62"/>
      <c r="C12" s="110"/>
      <c r="D12" s="149"/>
      <c r="E12" s="63"/>
      <c r="F12" s="149"/>
      <c r="G12" s="63"/>
      <c r="H12" s="459"/>
      <c r="I12" s="63"/>
      <c r="J12" s="148"/>
      <c r="K12" s="63"/>
      <c r="L12" s="148"/>
      <c r="M12" s="193"/>
      <c r="N12" s="213"/>
      <c r="O12" s="214"/>
      <c r="P12" s="208"/>
      <c r="Q12" s="247"/>
      <c r="R12" s="62"/>
      <c r="S12" s="110"/>
      <c r="T12" s="149"/>
      <c r="U12" s="63"/>
      <c r="V12" s="149"/>
      <c r="W12" s="63"/>
      <c r="X12" s="149"/>
      <c r="Y12" s="63"/>
      <c r="Z12" s="148"/>
      <c r="AA12" s="63"/>
      <c r="AB12" s="148"/>
      <c r="AC12" s="193"/>
      <c r="AD12" s="213"/>
      <c r="AE12" s="214"/>
      <c r="AF12" s="208"/>
      <c r="AG12" s="247"/>
      <c r="AH12" s="62"/>
      <c r="AI12" s="110"/>
      <c r="AJ12" s="149"/>
      <c r="AK12" s="63"/>
      <c r="AL12" s="149"/>
      <c r="AM12" s="63"/>
      <c r="AN12" s="149"/>
      <c r="AO12" s="63"/>
      <c r="AP12" s="148"/>
      <c r="AQ12" s="63"/>
      <c r="AR12" s="148"/>
      <c r="AS12" s="193"/>
      <c r="AT12" s="213"/>
      <c r="AU12" s="214"/>
      <c r="AV12" s="208"/>
      <c r="AW12" s="247"/>
      <c r="AX12" s="62"/>
      <c r="AY12" s="110"/>
      <c r="AZ12" s="149"/>
      <c r="BA12" s="63"/>
      <c r="BB12" s="149"/>
      <c r="BC12" s="63"/>
      <c r="BD12" s="149"/>
      <c r="BE12" s="63"/>
      <c r="BF12" s="148"/>
      <c r="BG12" s="63"/>
      <c r="BH12" s="148">
        <v>1</v>
      </c>
      <c r="BI12" s="193"/>
      <c r="BJ12" s="213"/>
      <c r="BK12" s="214"/>
      <c r="BL12" s="454">
        <f t="shared" si="0"/>
        <v>1</v>
      </c>
      <c r="BM12" s="247"/>
      <c r="BN12" s="62"/>
      <c r="BO12" s="110"/>
      <c r="BP12" s="149"/>
      <c r="BQ12" s="63"/>
      <c r="BR12" s="149"/>
      <c r="BS12" s="63"/>
      <c r="BT12" s="149"/>
      <c r="BU12" s="63"/>
      <c r="BV12" s="148"/>
      <c r="BW12" s="63"/>
      <c r="BX12" s="148"/>
      <c r="BY12" s="193"/>
      <c r="BZ12" s="213"/>
      <c r="CA12" s="214"/>
      <c r="CB12" s="208"/>
      <c r="CC12" s="247"/>
    </row>
    <row r="13" spans="1:81" s="4" customFormat="1" ht="17.100000000000001" customHeight="1">
      <c r="A13" s="36" t="s">
        <v>37</v>
      </c>
      <c r="B13" s="60"/>
      <c r="C13" s="109"/>
      <c r="D13" s="148"/>
      <c r="E13" s="61"/>
      <c r="F13" s="148"/>
      <c r="G13" s="61"/>
      <c r="H13" s="458"/>
      <c r="I13" s="61"/>
      <c r="J13" s="148"/>
      <c r="K13" s="61"/>
      <c r="L13" s="148"/>
      <c r="M13" s="193"/>
      <c r="N13" s="149"/>
      <c r="O13" s="63"/>
      <c r="P13" s="19"/>
      <c r="Q13" s="248"/>
      <c r="R13" s="60"/>
      <c r="S13" s="109"/>
      <c r="T13" s="148"/>
      <c r="U13" s="61"/>
      <c r="V13" s="148"/>
      <c r="W13" s="61"/>
      <c r="X13" s="148"/>
      <c r="Y13" s="61"/>
      <c r="Z13" s="148"/>
      <c r="AA13" s="61"/>
      <c r="AB13" s="148"/>
      <c r="AC13" s="193"/>
      <c r="AD13" s="149"/>
      <c r="AE13" s="63"/>
      <c r="AF13" s="19"/>
      <c r="AG13" s="248"/>
      <c r="AH13" s="60"/>
      <c r="AI13" s="109"/>
      <c r="AJ13" s="148"/>
      <c r="AK13" s="61"/>
      <c r="AL13" s="148"/>
      <c r="AM13" s="61"/>
      <c r="AN13" s="148"/>
      <c r="AO13" s="61"/>
      <c r="AP13" s="148"/>
      <c r="AQ13" s="61"/>
      <c r="AR13" s="148"/>
      <c r="AS13" s="193"/>
      <c r="AT13" s="149"/>
      <c r="AU13" s="63"/>
      <c r="AV13" s="19"/>
      <c r="AW13" s="248"/>
      <c r="AX13" s="60"/>
      <c r="AY13" s="109"/>
      <c r="AZ13" s="148"/>
      <c r="BA13" s="61"/>
      <c r="BB13" s="148"/>
      <c r="BC13" s="61"/>
      <c r="BD13" s="148"/>
      <c r="BE13" s="61"/>
      <c r="BF13" s="148"/>
      <c r="BG13" s="61"/>
      <c r="BH13" s="148"/>
      <c r="BI13" s="193"/>
      <c r="BJ13" s="149"/>
      <c r="BK13" s="63"/>
      <c r="BL13" s="19"/>
      <c r="BM13" s="248"/>
      <c r="BN13" s="60"/>
      <c r="BO13" s="109"/>
      <c r="BP13" s="148"/>
      <c r="BQ13" s="61"/>
      <c r="BR13" s="148"/>
      <c r="BS13" s="61"/>
      <c r="BT13" s="148"/>
      <c r="BU13" s="61"/>
      <c r="BV13" s="148"/>
      <c r="BW13" s="61"/>
      <c r="BX13" s="148"/>
      <c r="BY13" s="193"/>
      <c r="BZ13" s="149"/>
      <c r="CA13" s="63"/>
      <c r="CB13" s="19"/>
      <c r="CC13" s="248"/>
    </row>
    <row r="14" spans="1:81" s="4" customFormat="1" ht="17.100000000000001" customHeight="1">
      <c r="A14" s="37" t="s">
        <v>58</v>
      </c>
      <c r="B14" s="64"/>
      <c r="C14" s="111"/>
      <c r="D14" s="150"/>
      <c r="E14" s="65"/>
      <c r="F14" s="150"/>
      <c r="G14" s="65"/>
      <c r="H14" s="460"/>
      <c r="I14" s="65"/>
      <c r="J14" s="148"/>
      <c r="K14" s="65"/>
      <c r="L14" s="148"/>
      <c r="M14" s="193"/>
      <c r="N14" s="215"/>
      <c r="O14" s="216"/>
      <c r="P14" s="25"/>
      <c r="Q14" s="247"/>
      <c r="R14" s="64"/>
      <c r="S14" s="111"/>
      <c r="T14" s="150"/>
      <c r="U14" s="65"/>
      <c r="V14" s="150"/>
      <c r="W14" s="65"/>
      <c r="X14" s="150"/>
      <c r="Y14" s="65"/>
      <c r="Z14" s="148"/>
      <c r="AA14" s="65"/>
      <c r="AB14" s="148"/>
      <c r="AC14" s="193"/>
      <c r="AD14" s="215"/>
      <c r="AE14" s="216"/>
      <c r="AF14" s="25"/>
      <c r="AG14" s="247"/>
      <c r="AH14" s="64"/>
      <c r="AI14" s="111"/>
      <c r="AJ14" s="150"/>
      <c r="AK14" s="65"/>
      <c r="AL14" s="150"/>
      <c r="AM14" s="65"/>
      <c r="AN14" s="150"/>
      <c r="AO14" s="65"/>
      <c r="AP14" s="148"/>
      <c r="AQ14" s="65"/>
      <c r="AR14" s="148"/>
      <c r="AS14" s="193"/>
      <c r="AT14" s="215"/>
      <c r="AU14" s="216"/>
      <c r="AV14" s="25"/>
      <c r="AW14" s="247"/>
      <c r="AX14" s="64"/>
      <c r="AY14" s="111"/>
      <c r="AZ14" s="150"/>
      <c r="BA14" s="65"/>
      <c r="BB14" s="150"/>
      <c r="BC14" s="65"/>
      <c r="BD14" s="150"/>
      <c r="BE14" s="65"/>
      <c r="BF14" s="148"/>
      <c r="BG14" s="65"/>
      <c r="BH14" s="148">
        <v>1</v>
      </c>
      <c r="BI14" s="193"/>
      <c r="BJ14" s="215">
        <v>1</v>
      </c>
      <c r="BK14" s="216"/>
      <c r="BL14" s="454">
        <f>SUM(AX14,AZ14,BB14,BD14,BF14,BH14,BJ14)</f>
        <v>2</v>
      </c>
      <c r="BM14" s="247"/>
      <c r="BN14" s="64"/>
      <c r="BO14" s="111"/>
      <c r="BP14" s="150"/>
      <c r="BQ14" s="65"/>
      <c r="BR14" s="150"/>
      <c r="BS14" s="65"/>
      <c r="BT14" s="150"/>
      <c r="BU14" s="65"/>
      <c r="BV14" s="148"/>
      <c r="BW14" s="65"/>
      <c r="BX14" s="148"/>
      <c r="BY14" s="193"/>
      <c r="BZ14" s="215"/>
      <c r="CA14" s="216"/>
      <c r="CB14" s="25"/>
      <c r="CC14" s="247"/>
    </row>
    <row r="15" spans="1:81" s="4" customFormat="1" ht="17.100000000000001" customHeight="1">
      <c r="A15" s="33" t="s">
        <v>38</v>
      </c>
      <c r="B15" s="64"/>
      <c r="C15" s="111"/>
      <c r="D15" s="150"/>
      <c r="E15" s="65"/>
      <c r="F15" s="150"/>
      <c r="G15" s="65"/>
      <c r="H15" s="460"/>
      <c r="I15" s="65"/>
      <c r="J15" s="148"/>
      <c r="K15" s="65"/>
      <c r="L15" s="148"/>
      <c r="M15" s="65"/>
      <c r="N15" s="150"/>
      <c r="O15" s="65"/>
      <c r="P15" s="8"/>
      <c r="Q15" s="247"/>
      <c r="R15" s="64"/>
      <c r="S15" s="111"/>
      <c r="T15" s="150"/>
      <c r="U15" s="65"/>
      <c r="V15" s="150"/>
      <c r="W15" s="65"/>
      <c r="X15" s="150"/>
      <c r="Y15" s="65"/>
      <c r="Z15" s="148"/>
      <c r="AA15" s="65"/>
      <c r="AB15" s="148"/>
      <c r="AC15" s="65"/>
      <c r="AD15" s="150"/>
      <c r="AE15" s="65"/>
      <c r="AF15" s="8"/>
      <c r="AG15" s="247"/>
      <c r="AH15" s="64"/>
      <c r="AI15" s="111"/>
      <c r="AJ15" s="150"/>
      <c r="AK15" s="65"/>
      <c r="AL15" s="150"/>
      <c r="AM15" s="65"/>
      <c r="AN15" s="150"/>
      <c r="AO15" s="65"/>
      <c r="AP15" s="148"/>
      <c r="AQ15" s="65"/>
      <c r="AR15" s="148"/>
      <c r="AS15" s="65"/>
      <c r="AT15" s="150"/>
      <c r="AU15" s="65"/>
      <c r="AV15" s="8"/>
      <c r="AW15" s="247"/>
      <c r="AX15" s="64"/>
      <c r="AY15" s="111"/>
      <c r="AZ15" s="150"/>
      <c r="BA15" s="65"/>
      <c r="BB15" s="150"/>
      <c r="BC15" s="65"/>
      <c r="BD15" s="150"/>
      <c r="BE15" s="65"/>
      <c r="BF15" s="148"/>
      <c r="BG15" s="65"/>
      <c r="BH15" s="148"/>
      <c r="BI15" s="65"/>
      <c r="BJ15" s="150"/>
      <c r="BK15" s="65"/>
      <c r="BL15" s="8"/>
      <c r="BM15" s="247"/>
      <c r="BN15" s="64"/>
      <c r="BO15" s="111"/>
      <c r="BP15" s="150"/>
      <c r="BQ15" s="65"/>
      <c r="BR15" s="150"/>
      <c r="BS15" s="65"/>
      <c r="BT15" s="150"/>
      <c r="BU15" s="65"/>
      <c r="BV15" s="148"/>
      <c r="BW15" s="65"/>
      <c r="BX15" s="148"/>
      <c r="BY15" s="65"/>
      <c r="BZ15" s="150"/>
      <c r="CA15" s="65"/>
      <c r="CB15" s="8"/>
      <c r="CC15" s="247"/>
    </row>
    <row r="16" spans="1:81" s="4" customFormat="1" ht="17.100000000000001" customHeight="1" thickBot="1">
      <c r="A16" s="38" t="s">
        <v>3</v>
      </c>
      <c r="B16" s="66"/>
      <c r="C16" s="112"/>
      <c r="D16" s="151"/>
      <c r="E16" s="67"/>
      <c r="F16" s="151"/>
      <c r="G16" s="67"/>
      <c r="H16" s="461">
        <f>SUM(H7:H15)</f>
        <v>33</v>
      </c>
      <c r="I16" s="67"/>
      <c r="J16" s="461">
        <f>SUM(J7:J15)</f>
        <v>18</v>
      </c>
      <c r="K16" s="67"/>
      <c r="L16" s="461">
        <f>SUM(L7:L15)</f>
        <v>4</v>
      </c>
      <c r="M16" s="67"/>
      <c r="N16" s="151"/>
      <c r="O16" s="67"/>
      <c r="P16" s="461">
        <f>SUM(P7:P15)</f>
        <v>55</v>
      </c>
      <c r="Q16" s="249"/>
      <c r="R16" s="66"/>
      <c r="S16" s="112"/>
      <c r="T16" s="151"/>
      <c r="U16" s="67"/>
      <c r="V16" s="151"/>
      <c r="W16" s="67"/>
      <c r="X16" s="461">
        <f>SUM(X7:X15)</f>
        <v>4</v>
      </c>
      <c r="Y16" s="67"/>
      <c r="Z16" s="461">
        <f>SUM(Z7:Z15)</f>
        <v>3</v>
      </c>
      <c r="AA16" s="67"/>
      <c r="AB16" s="151"/>
      <c r="AC16" s="67"/>
      <c r="AD16" s="151"/>
      <c r="AE16" s="67"/>
      <c r="AF16" s="461">
        <f>SUM(AF7:AF15)</f>
        <v>7</v>
      </c>
      <c r="AG16" s="249"/>
      <c r="AH16" s="66"/>
      <c r="AI16" s="112"/>
      <c r="AJ16" s="151"/>
      <c r="AK16" s="67"/>
      <c r="AL16" s="151"/>
      <c r="AM16" s="67"/>
      <c r="AN16" s="180"/>
      <c r="AO16" s="67"/>
      <c r="AP16" s="151"/>
      <c r="AQ16" s="67"/>
      <c r="AR16" s="151"/>
      <c r="AS16" s="67"/>
      <c r="AT16" s="151"/>
      <c r="AU16" s="67"/>
      <c r="AV16" s="10"/>
      <c r="AW16" s="249"/>
      <c r="AX16" s="66"/>
      <c r="AY16" s="112"/>
      <c r="AZ16" s="151"/>
      <c r="BA16" s="67"/>
      <c r="BB16" s="151"/>
      <c r="BC16" s="67"/>
      <c r="BD16" s="180"/>
      <c r="BE16" s="67"/>
      <c r="BF16" s="151"/>
      <c r="BG16" s="67"/>
      <c r="BH16" s="461">
        <f>SUM(BH7:BH15)</f>
        <v>4</v>
      </c>
      <c r="BI16" s="67"/>
      <c r="BJ16" s="461">
        <f>SUM(BJ7:BJ15)</f>
        <v>3</v>
      </c>
      <c r="BK16" s="67"/>
      <c r="BL16" s="461">
        <f>SUM(BL7:BL15)</f>
        <v>7</v>
      </c>
      <c r="BM16" s="249"/>
      <c r="BN16" s="66"/>
      <c r="BO16" s="112"/>
      <c r="BP16" s="151"/>
      <c r="BQ16" s="67"/>
      <c r="BR16" s="151"/>
      <c r="BS16" s="67"/>
      <c r="BT16" s="180"/>
      <c r="BU16" s="67"/>
      <c r="BV16" s="151"/>
      <c r="BW16" s="67"/>
      <c r="BX16" s="151"/>
      <c r="BY16" s="67"/>
      <c r="BZ16" s="151"/>
      <c r="CA16" s="67"/>
      <c r="CB16" s="10"/>
      <c r="CC16" s="249"/>
    </row>
    <row r="17" spans="1:81" s="4" customFormat="1" ht="17.100000000000001" customHeight="1">
      <c r="A17" s="32" t="s">
        <v>4</v>
      </c>
      <c r="B17" s="68"/>
      <c r="C17" s="113"/>
      <c r="D17" s="152"/>
      <c r="E17" s="69"/>
      <c r="F17" s="152"/>
      <c r="G17" s="69"/>
      <c r="H17" s="152"/>
      <c r="I17" s="69"/>
      <c r="J17" s="152"/>
      <c r="K17" s="69"/>
      <c r="L17" s="152"/>
      <c r="M17" s="69"/>
      <c r="N17" s="152"/>
      <c r="O17" s="69"/>
      <c r="P17" s="11"/>
      <c r="Q17" s="250"/>
      <c r="R17" s="68"/>
      <c r="S17" s="113"/>
      <c r="T17" s="152"/>
      <c r="U17" s="69"/>
      <c r="V17" s="152"/>
      <c r="W17" s="69"/>
      <c r="X17" s="152"/>
      <c r="Y17" s="69"/>
      <c r="Z17" s="152"/>
      <c r="AA17" s="69"/>
      <c r="AB17" s="152"/>
      <c r="AC17" s="69"/>
      <c r="AD17" s="152"/>
      <c r="AE17" s="69"/>
      <c r="AF17" s="11"/>
      <c r="AG17" s="250"/>
      <c r="AH17" s="68"/>
      <c r="AI17" s="113"/>
      <c r="AJ17" s="152"/>
      <c r="AK17" s="69"/>
      <c r="AL17" s="152"/>
      <c r="AM17" s="69"/>
      <c r="AN17" s="152"/>
      <c r="AO17" s="69"/>
      <c r="AP17" s="152"/>
      <c r="AQ17" s="69"/>
      <c r="AR17" s="152"/>
      <c r="AS17" s="69"/>
      <c r="AT17" s="152"/>
      <c r="AU17" s="69"/>
      <c r="AV17" s="11"/>
      <c r="AW17" s="250"/>
      <c r="AX17" s="68"/>
      <c r="AY17" s="113"/>
      <c r="AZ17" s="152"/>
      <c r="BA17" s="69"/>
      <c r="BB17" s="152"/>
      <c r="BC17" s="69"/>
      <c r="BD17" s="152"/>
      <c r="BE17" s="69"/>
      <c r="BF17" s="152"/>
      <c r="BG17" s="69"/>
      <c r="BH17" s="152"/>
      <c r="BI17" s="69"/>
      <c r="BJ17" s="152"/>
      <c r="BK17" s="69"/>
      <c r="BL17" s="11"/>
      <c r="BM17" s="250"/>
      <c r="BN17" s="68"/>
      <c r="BO17" s="113"/>
      <c r="BP17" s="152"/>
      <c r="BQ17" s="69"/>
      <c r="BR17" s="152"/>
      <c r="BS17" s="69"/>
      <c r="BT17" s="152"/>
      <c r="BU17" s="69"/>
      <c r="BV17" s="152"/>
      <c r="BW17" s="69"/>
      <c r="BX17" s="152"/>
      <c r="BY17" s="69"/>
      <c r="BZ17" s="152"/>
      <c r="CA17" s="69"/>
      <c r="CB17" s="11"/>
      <c r="CC17" s="250"/>
    </row>
    <row r="18" spans="1:81" s="4" customFormat="1" ht="17.100000000000001" customHeight="1">
      <c r="A18" s="39" t="s">
        <v>27</v>
      </c>
      <c r="B18" s="60"/>
      <c r="C18" s="109"/>
      <c r="D18" s="153"/>
      <c r="E18" s="137"/>
      <c r="F18" s="156"/>
      <c r="G18" s="76"/>
      <c r="H18" s="156"/>
      <c r="I18" s="76"/>
      <c r="J18" s="148"/>
      <c r="K18" s="76"/>
      <c r="L18" s="187"/>
      <c r="M18" s="65"/>
      <c r="N18" s="148"/>
      <c r="O18" s="61"/>
      <c r="P18" s="9"/>
      <c r="Q18" s="251"/>
      <c r="R18" s="60"/>
      <c r="S18" s="109"/>
      <c r="T18" s="153"/>
      <c r="U18" s="137"/>
      <c r="V18" s="156"/>
      <c r="W18" s="76"/>
      <c r="X18" s="156"/>
      <c r="Y18" s="76"/>
      <c r="Z18" s="148"/>
      <c r="AA18" s="76"/>
      <c r="AB18" s="187"/>
      <c r="AC18" s="65"/>
      <c r="AD18" s="148"/>
      <c r="AE18" s="61"/>
      <c r="AF18" s="9"/>
      <c r="AG18" s="251"/>
      <c r="AH18" s="60"/>
      <c r="AI18" s="109"/>
      <c r="AJ18" s="153"/>
      <c r="AK18" s="137"/>
      <c r="AL18" s="156"/>
      <c r="AM18" s="76"/>
      <c r="AN18" s="156"/>
      <c r="AO18" s="76"/>
      <c r="AP18" s="148"/>
      <c r="AQ18" s="76"/>
      <c r="AR18" s="187"/>
      <c r="AS18" s="65"/>
      <c r="AT18" s="148"/>
      <c r="AU18" s="61"/>
      <c r="AV18" s="9"/>
      <c r="AW18" s="251"/>
      <c r="AX18" s="60"/>
      <c r="AY18" s="109"/>
      <c r="AZ18" s="153"/>
      <c r="BA18" s="137"/>
      <c r="BB18" s="156"/>
      <c r="BC18" s="76"/>
      <c r="BD18" s="156"/>
      <c r="BE18" s="76"/>
      <c r="BF18" s="148"/>
      <c r="BG18" s="76"/>
      <c r="BH18" s="187"/>
      <c r="BI18" s="65"/>
      <c r="BJ18" s="148"/>
      <c r="BK18" s="61"/>
      <c r="BL18" s="9"/>
      <c r="BM18" s="251"/>
      <c r="BN18" s="60"/>
      <c r="BO18" s="109"/>
      <c r="BP18" s="153"/>
      <c r="BQ18" s="137"/>
      <c r="BR18" s="156"/>
      <c r="BS18" s="76"/>
      <c r="BT18" s="156"/>
      <c r="BU18" s="76"/>
      <c r="BV18" s="148"/>
      <c r="BW18" s="76"/>
      <c r="BX18" s="187"/>
      <c r="BY18" s="65"/>
      <c r="BZ18" s="148"/>
      <c r="CA18" s="61"/>
      <c r="CB18" s="9"/>
      <c r="CC18" s="251"/>
    </row>
    <row r="19" spans="1:81" s="4" customFormat="1" ht="17.100000000000001" customHeight="1">
      <c r="A19" s="40" t="s">
        <v>28</v>
      </c>
      <c r="B19" s="60"/>
      <c r="C19" s="109"/>
      <c r="D19" s="148"/>
      <c r="E19" s="61"/>
      <c r="F19" s="148"/>
      <c r="G19" s="61"/>
      <c r="H19" s="148"/>
      <c r="I19" s="61"/>
      <c r="J19" s="148"/>
      <c r="K19" s="61"/>
      <c r="L19" s="148"/>
      <c r="M19" s="61"/>
      <c r="N19" s="148"/>
      <c r="O19" s="61"/>
      <c r="P19" s="9"/>
      <c r="Q19" s="246"/>
      <c r="R19" s="60"/>
      <c r="S19" s="109"/>
      <c r="T19" s="148"/>
      <c r="U19" s="61"/>
      <c r="V19" s="148"/>
      <c r="W19" s="61"/>
      <c r="X19" s="148"/>
      <c r="Y19" s="61"/>
      <c r="Z19" s="148"/>
      <c r="AA19" s="61"/>
      <c r="AB19" s="148"/>
      <c r="AC19" s="61"/>
      <c r="AD19" s="148"/>
      <c r="AE19" s="61"/>
      <c r="AF19" s="9"/>
      <c r="AG19" s="246"/>
      <c r="AH19" s="60"/>
      <c r="AI19" s="109"/>
      <c r="AJ19" s="148"/>
      <c r="AK19" s="61"/>
      <c r="AL19" s="148"/>
      <c r="AM19" s="61"/>
      <c r="AN19" s="148"/>
      <c r="AO19" s="61"/>
      <c r="AP19" s="148"/>
      <c r="AQ19" s="61"/>
      <c r="AR19" s="148"/>
      <c r="AS19" s="61"/>
      <c r="AT19" s="148"/>
      <c r="AU19" s="61"/>
      <c r="AV19" s="9"/>
      <c r="AW19" s="246"/>
      <c r="AX19" s="60"/>
      <c r="AY19" s="109"/>
      <c r="AZ19" s="148"/>
      <c r="BA19" s="61"/>
      <c r="BB19" s="148"/>
      <c r="BC19" s="61"/>
      <c r="BD19" s="148"/>
      <c r="BE19" s="61"/>
      <c r="BF19" s="148"/>
      <c r="BG19" s="61"/>
      <c r="BH19" s="148"/>
      <c r="BI19" s="61"/>
      <c r="BJ19" s="148"/>
      <c r="BK19" s="61"/>
      <c r="BL19" s="9"/>
      <c r="BM19" s="246"/>
      <c r="BN19" s="60"/>
      <c r="BO19" s="109"/>
      <c r="BP19" s="148"/>
      <c r="BQ19" s="61"/>
      <c r="BR19" s="148"/>
      <c r="BS19" s="61"/>
      <c r="BT19" s="148"/>
      <c r="BU19" s="61"/>
      <c r="BV19" s="148"/>
      <c r="BW19" s="61"/>
      <c r="BX19" s="148"/>
      <c r="BY19" s="61"/>
      <c r="BZ19" s="148"/>
      <c r="CA19" s="61"/>
      <c r="CB19" s="9"/>
      <c r="CC19" s="246"/>
    </row>
    <row r="20" spans="1:81" s="4" customFormat="1" ht="17.100000000000001" customHeight="1">
      <c r="A20" s="40" t="s">
        <v>29</v>
      </c>
      <c r="B20" s="60"/>
      <c r="C20" s="109"/>
      <c r="D20" s="148"/>
      <c r="E20" s="61"/>
      <c r="F20" s="148"/>
      <c r="G20" s="61"/>
      <c r="H20" s="148"/>
      <c r="I20" s="61"/>
      <c r="J20" s="148"/>
      <c r="K20" s="61"/>
      <c r="L20" s="148"/>
      <c r="M20" s="61"/>
      <c r="N20" s="148"/>
      <c r="O20" s="61"/>
      <c r="P20" s="9"/>
      <c r="Q20" s="246"/>
      <c r="R20" s="60"/>
      <c r="S20" s="109"/>
      <c r="T20" s="148"/>
      <c r="U20" s="61"/>
      <c r="V20" s="148"/>
      <c r="W20" s="61"/>
      <c r="X20" s="148"/>
      <c r="Y20" s="61"/>
      <c r="Z20" s="148"/>
      <c r="AA20" s="61"/>
      <c r="AB20" s="148"/>
      <c r="AC20" s="61"/>
      <c r="AD20" s="148"/>
      <c r="AE20" s="61"/>
      <c r="AF20" s="9"/>
      <c r="AG20" s="246"/>
      <c r="AH20" s="60"/>
      <c r="AI20" s="109"/>
      <c r="AJ20" s="148"/>
      <c r="AK20" s="61"/>
      <c r="AL20" s="148"/>
      <c r="AM20" s="61"/>
      <c r="AN20" s="148"/>
      <c r="AO20" s="61"/>
      <c r="AP20" s="148"/>
      <c r="AQ20" s="61"/>
      <c r="AR20" s="148"/>
      <c r="AS20" s="61"/>
      <c r="AT20" s="148"/>
      <c r="AU20" s="61"/>
      <c r="AV20" s="9"/>
      <c r="AW20" s="246"/>
      <c r="AX20" s="60"/>
      <c r="AY20" s="109"/>
      <c r="AZ20" s="148"/>
      <c r="BA20" s="61"/>
      <c r="BB20" s="148"/>
      <c r="BC20" s="61"/>
      <c r="BD20" s="148"/>
      <c r="BE20" s="61"/>
      <c r="BF20" s="148"/>
      <c r="BG20" s="61"/>
      <c r="BH20" s="148"/>
      <c r="BI20" s="61"/>
      <c r="BJ20" s="148"/>
      <c r="BK20" s="61"/>
      <c r="BL20" s="9"/>
      <c r="BM20" s="246"/>
      <c r="BN20" s="60"/>
      <c r="BO20" s="109"/>
      <c r="BP20" s="148"/>
      <c r="BQ20" s="61"/>
      <c r="BR20" s="148"/>
      <c r="BS20" s="61"/>
      <c r="BT20" s="148"/>
      <c r="BU20" s="61"/>
      <c r="BV20" s="148"/>
      <c r="BW20" s="61"/>
      <c r="BX20" s="148"/>
      <c r="BY20" s="61"/>
      <c r="BZ20" s="148"/>
      <c r="CA20" s="61"/>
      <c r="CB20" s="9"/>
      <c r="CC20" s="246"/>
    </row>
    <row r="21" spans="1:81" s="4" customFormat="1" ht="17.100000000000001" customHeight="1">
      <c r="A21" s="40" t="s">
        <v>30</v>
      </c>
      <c r="B21" s="60"/>
      <c r="C21" s="109"/>
      <c r="D21" s="148"/>
      <c r="E21" s="61"/>
      <c r="F21" s="148"/>
      <c r="G21" s="61"/>
      <c r="H21" s="148"/>
      <c r="I21" s="61"/>
      <c r="J21" s="148"/>
      <c r="K21" s="61"/>
      <c r="L21" s="148"/>
      <c r="M21" s="61"/>
      <c r="N21" s="148"/>
      <c r="O21" s="61"/>
      <c r="P21" s="9"/>
      <c r="Q21" s="246"/>
      <c r="R21" s="60"/>
      <c r="S21" s="109"/>
      <c r="T21" s="148"/>
      <c r="U21" s="61"/>
      <c r="V21" s="148"/>
      <c r="W21" s="61"/>
      <c r="X21" s="148"/>
      <c r="Y21" s="61"/>
      <c r="Z21" s="148"/>
      <c r="AA21" s="61"/>
      <c r="AB21" s="148"/>
      <c r="AC21" s="61"/>
      <c r="AD21" s="148"/>
      <c r="AE21" s="61"/>
      <c r="AF21" s="9"/>
      <c r="AG21" s="246"/>
      <c r="AH21" s="60"/>
      <c r="AI21" s="109"/>
      <c r="AJ21" s="148"/>
      <c r="AK21" s="61"/>
      <c r="AL21" s="148"/>
      <c r="AM21" s="61"/>
      <c r="AN21" s="148"/>
      <c r="AO21" s="61"/>
      <c r="AP21" s="148"/>
      <c r="AQ21" s="61"/>
      <c r="AR21" s="148"/>
      <c r="AS21" s="61"/>
      <c r="AT21" s="148"/>
      <c r="AU21" s="61"/>
      <c r="AV21" s="9"/>
      <c r="AW21" s="246"/>
      <c r="AX21" s="60"/>
      <c r="AY21" s="109"/>
      <c r="AZ21" s="148"/>
      <c r="BA21" s="61"/>
      <c r="BB21" s="148"/>
      <c r="BC21" s="61"/>
      <c r="BD21" s="148"/>
      <c r="BE21" s="61"/>
      <c r="BF21" s="148"/>
      <c r="BG21" s="61"/>
      <c r="BH21" s="148"/>
      <c r="BI21" s="61"/>
      <c r="BJ21" s="148"/>
      <c r="BK21" s="61"/>
      <c r="BL21" s="9"/>
      <c r="BM21" s="246"/>
      <c r="BN21" s="60"/>
      <c r="BO21" s="109"/>
      <c r="BP21" s="148"/>
      <c r="BQ21" s="61"/>
      <c r="BR21" s="148"/>
      <c r="BS21" s="61"/>
      <c r="BT21" s="148"/>
      <c r="BU21" s="61"/>
      <c r="BV21" s="148"/>
      <c r="BW21" s="61"/>
      <c r="BX21" s="148"/>
      <c r="BY21" s="61"/>
      <c r="BZ21" s="148"/>
      <c r="CA21" s="61"/>
      <c r="CB21" s="9"/>
      <c r="CC21" s="246"/>
    </row>
    <row r="22" spans="1:81" s="4" customFormat="1" ht="17.100000000000001" customHeight="1">
      <c r="A22" s="40" t="s">
        <v>31</v>
      </c>
      <c r="B22" s="60"/>
      <c r="C22" s="109"/>
      <c r="D22" s="148"/>
      <c r="E22" s="61"/>
      <c r="F22" s="148"/>
      <c r="G22" s="61"/>
      <c r="H22" s="148"/>
      <c r="I22" s="61"/>
      <c r="J22" s="148"/>
      <c r="K22" s="61"/>
      <c r="L22" s="148"/>
      <c r="M22" s="61"/>
      <c r="N22" s="148"/>
      <c r="O22" s="61"/>
      <c r="P22" s="9"/>
      <c r="Q22" s="246"/>
      <c r="R22" s="60"/>
      <c r="S22" s="109"/>
      <c r="T22" s="148"/>
      <c r="U22" s="61"/>
      <c r="V22" s="148"/>
      <c r="W22" s="61"/>
      <c r="X22" s="148"/>
      <c r="Y22" s="61"/>
      <c r="Z22" s="148"/>
      <c r="AA22" s="61"/>
      <c r="AB22" s="148"/>
      <c r="AC22" s="61"/>
      <c r="AD22" s="148"/>
      <c r="AE22" s="61"/>
      <c r="AF22" s="9"/>
      <c r="AG22" s="246"/>
      <c r="AH22" s="60"/>
      <c r="AI22" s="109"/>
      <c r="AJ22" s="148"/>
      <c r="AK22" s="61"/>
      <c r="AL22" s="148"/>
      <c r="AM22" s="61"/>
      <c r="AN22" s="148"/>
      <c r="AO22" s="61"/>
      <c r="AP22" s="148"/>
      <c r="AQ22" s="61"/>
      <c r="AR22" s="148"/>
      <c r="AS22" s="61"/>
      <c r="AT22" s="148"/>
      <c r="AU22" s="61"/>
      <c r="AV22" s="9"/>
      <c r="AW22" s="246"/>
      <c r="AX22" s="60"/>
      <c r="AY22" s="109"/>
      <c r="AZ22" s="148"/>
      <c r="BA22" s="61"/>
      <c r="BB22" s="148"/>
      <c r="BC22" s="61"/>
      <c r="BD22" s="148"/>
      <c r="BE22" s="61"/>
      <c r="BF22" s="148"/>
      <c r="BG22" s="61"/>
      <c r="BH22" s="148"/>
      <c r="BI22" s="61"/>
      <c r="BJ22" s="148"/>
      <c r="BK22" s="61"/>
      <c r="BL22" s="9"/>
      <c r="BM22" s="246"/>
      <c r="BN22" s="60"/>
      <c r="BO22" s="109"/>
      <c r="BP22" s="148"/>
      <c r="BQ22" s="61"/>
      <c r="BR22" s="148"/>
      <c r="BS22" s="61"/>
      <c r="BT22" s="148"/>
      <c r="BU22" s="61"/>
      <c r="BV22" s="148"/>
      <c r="BW22" s="61"/>
      <c r="BX22" s="148"/>
      <c r="BY22" s="61"/>
      <c r="BZ22" s="148"/>
      <c r="CA22" s="61"/>
      <c r="CB22" s="9"/>
      <c r="CC22" s="246"/>
    </row>
    <row r="23" spans="1:81" s="4" customFormat="1" ht="17.100000000000001" customHeight="1">
      <c r="A23" s="41" t="s">
        <v>32</v>
      </c>
      <c r="B23" s="60"/>
      <c r="C23" s="109"/>
      <c r="D23" s="148"/>
      <c r="E23" s="61"/>
      <c r="F23" s="148"/>
      <c r="G23" s="61"/>
      <c r="H23" s="148"/>
      <c r="I23" s="61"/>
      <c r="J23" s="148"/>
      <c r="K23" s="61"/>
      <c r="L23" s="148"/>
      <c r="M23" s="61"/>
      <c r="N23" s="148"/>
      <c r="O23" s="61"/>
      <c r="P23" s="9"/>
      <c r="Q23" s="248"/>
      <c r="R23" s="60"/>
      <c r="S23" s="109"/>
      <c r="T23" s="148"/>
      <c r="U23" s="61"/>
      <c r="V23" s="148"/>
      <c r="W23" s="61"/>
      <c r="X23" s="148"/>
      <c r="Y23" s="61"/>
      <c r="Z23" s="148"/>
      <c r="AA23" s="61"/>
      <c r="AB23" s="148"/>
      <c r="AC23" s="61"/>
      <c r="AD23" s="148"/>
      <c r="AE23" s="61"/>
      <c r="AF23" s="9"/>
      <c r="AG23" s="248"/>
      <c r="AH23" s="60"/>
      <c r="AI23" s="109"/>
      <c r="AJ23" s="148"/>
      <c r="AK23" s="61"/>
      <c r="AL23" s="148"/>
      <c r="AM23" s="61"/>
      <c r="AN23" s="148"/>
      <c r="AO23" s="61"/>
      <c r="AP23" s="148"/>
      <c r="AQ23" s="61"/>
      <c r="AR23" s="148"/>
      <c r="AS23" s="61"/>
      <c r="AT23" s="148"/>
      <c r="AU23" s="61"/>
      <c r="AV23" s="9"/>
      <c r="AW23" s="248"/>
      <c r="AX23" s="60"/>
      <c r="AY23" s="109"/>
      <c r="AZ23" s="148"/>
      <c r="BA23" s="61"/>
      <c r="BB23" s="148"/>
      <c r="BC23" s="61"/>
      <c r="BD23" s="148"/>
      <c r="BE23" s="61"/>
      <c r="BF23" s="148"/>
      <c r="BG23" s="61"/>
      <c r="BH23" s="148"/>
      <c r="BI23" s="61"/>
      <c r="BJ23" s="148"/>
      <c r="BK23" s="61"/>
      <c r="BL23" s="9"/>
      <c r="BM23" s="248"/>
      <c r="BN23" s="60"/>
      <c r="BO23" s="109"/>
      <c r="BP23" s="148"/>
      <c r="BQ23" s="61"/>
      <c r="BR23" s="148"/>
      <c r="BS23" s="61"/>
      <c r="BT23" s="148"/>
      <c r="BU23" s="61"/>
      <c r="BV23" s="148"/>
      <c r="BW23" s="61"/>
      <c r="BX23" s="148"/>
      <c r="BY23" s="61"/>
      <c r="BZ23" s="148"/>
      <c r="CA23" s="61"/>
      <c r="CB23" s="9"/>
      <c r="CC23" s="248"/>
    </row>
    <row r="24" spans="1:81" s="4" customFormat="1" ht="17.100000000000001" customHeight="1">
      <c r="A24" s="42" t="s">
        <v>24</v>
      </c>
      <c r="B24" s="12"/>
      <c r="C24" s="114"/>
      <c r="D24" s="154"/>
      <c r="E24" s="138"/>
      <c r="F24" s="27"/>
      <c r="G24" s="70"/>
      <c r="H24" s="27"/>
      <c r="I24" s="70"/>
      <c r="J24" s="188"/>
      <c r="K24" s="70"/>
      <c r="L24" s="188"/>
      <c r="M24" s="194"/>
      <c r="N24" s="27"/>
      <c r="O24" s="70"/>
      <c r="P24" s="51"/>
      <c r="Q24" s="252"/>
      <c r="R24" s="12"/>
      <c r="S24" s="114"/>
      <c r="T24" s="154"/>
      <c r="U24" s="138"/>
      <c r="V24" s="27"/>
      <c r="W24" s="70"/>
      <c r="X24" s="27"/>
      <c r="Y24" s="70"/>
      <c r="Z24" s="188"/>
      <c r="AA24" s="70"/>
      <c r="AB24" s="188"/>
      <c r="AC24" s="194"/>
      <c r="AD24" s="27"/>
      <c r="AE24" s="70"/>
      <c r="AF24" s="51"/>
      <c r="AG24" s="252"/>
      <c r="AH24" s="12"/>
      <c r="AI24" s="114"/>
      <c r="AJ24" s="154"/>
      <c r="AK24" s="138"/>
      <c r="AL24" s="27"/>
      <c r="AM24" s="70"/>
      <c r="AN24" s="27"/>
      <c r="AO24" s="70"/>
      <c r="AP24" s="188"/>
      <c r="AQ24" s="70"/>
      <c r="AR24" s="188"/>
      <c r="AS24" s="194"/>
      <c r="AT24" s="27"/>
      <c r="AU24" s="70"/>
      <c r="AV24" s="51"/>
      <c r="AW24" s="252"/>
      <c r="AX24" s="12"/>
      <c r="AY24" s="114"/>
      <c r="AZ24" s="154"/>
      <c r="BA24" s="138"/>
      <c r="BB24" s="27"/>
      <c r="BC24" s="70"/>
      <c r="BD24" s="27"/>
      <c r="BE24" s="70"/>
      <c r="BF24" s="188"/>
      <c r="BG24" s="70"/>
      <c r="BH24" s="188"/>
      <c r="BI24" s="194"/>
      <c r="BJ24" s="27"/>
      <c r="BK24" s="70"/>
      <c r="BL24" s="51"/>
      <c r="BM24" s="252"/>
      <c r="BN24" s="12"/>
      <c r="BO24" s="114"/>
      <c r="BP24" s="154"/>
      <c r="BQ24" s="138"/>
      <c r="BR24" s="27"/>
      <c r="BS24" s="70"/>
      <c r="BT24" s="27"/>
      <c r="BU24" s="70"/>
      <c r="BV24" s="188"/>
      <c r="BW24" s="70"/>
      <c r="BX24" s="188"/>
      <c r="BY24" s="194"/>
      <c r="BZ24" s="27"/>
      <c r="CA24" s="70"/>
      <c r="CB24" s="51"/>
      <c r="CC24" s="252"/>
    </row>
    <row r="25" spans="1:81" s="4" customFormat="1" ht="17.100000000000001" customHeight="1">
      <c r="A25" s="41" t="s">
        <v>40</v>
      </c>
      <c r="B25" s="60"/>
      <c r="C25" s="109"/>
      <c r="D25" s="153"/>
      <c r="E25" s="139"/>
      <c r="F25" s="148"/>
      <c r="G25" s="61"/>
      <c r="H25" s="148"/>
      <c r="I25" s="61"/>
      <c r="J25" s="148"/>
      <c r="K25" s="61"/>
      <c r="L25" s="148"/>
      <c r="M25" s="61"/>
      <c r="N25" s="148"/>
      <c r="O25" s="61"/>
      <c r="P25" s="9"/>
      <c r="Q25" s="245"/>
      <c r="R25" s="60"/>
      <c r="S25" s="109"/>
      <c r="T25" s="153"/>
      <c r="U25" s="139"/>
      <c r="V25" s="148"/>
      <c r="W25" s="61"/>
      <c r="X25" s="148"/>
      <c r="Y25" s="61"/>
      <c r="Z25" s="148"/>
      <c r="AA25" s="61"/>
      <c r="AB25" s="148"/>
      <c r="AC25" s="61"/>
      <c r="AD25" s="148"/>
      <c r="AE25" s="61"/>
      <c r="AF25" s="9"/>
      <c r="AG25" s="245"/>
      <c r="AH25" s="60"/>
      <c r="AI25" s="109"/>
      <c r="AJ25" s="153"/>
      <c r="AK25" s="139"/>
      <c r="AL25" s="148"/>
      <c r="AM25" s="61"/>
      <c r="AN25" s="148"/>
      <c r="AO25" s="61"/>
      <c r="AP25" s="148"/>
      <c r="AQ25" s="61"/>
      <c r="AR25" s="148"/>
      <c r="AS25" s="61"/>
      <c r="AT25" s="148"/>
      <c r="AU25" s="61"/>
      <c r="AV25" s="9"/>
      <c r="AW25" s="245"/>
      <c r="AX25" s="60"/>
      <c r="AY25" s="109"/>
      <c r="AZ25" s="153"/>
      <c r="BA25" s="139"/>
      <c r="BB25" s="148"/>
      <c r="BC25" s="61"/>
      <c r="BD25" s="148"/>
      <c r="BE25" s="61"/>
      <c r="BF25" s="148"/>
      <c r="BG25" s="61"/>
      <c r="BH25" s="148"/>
      <c r="BI25" s="61"/>
      <c r="BJ25" s="148"/>
      <c r="BK25" s="61"/>
      <c r="BL25" s="9"/>
      <c r="BM25" s="245"/>
      <c r="BN25" s="60"/>
      <c r="BO25" s="109"/>
      <c r="BP25" s="153"/>
      <c r="BQ25" s="139"/>
      <c r="BR25" s="148"/>
      <c r="BS25" s="61"/>
      <c r="BT25" s="148"/>
      <c r="BU25" s="61"/>
      <c r="BV25" s="148"/>
      <c r="BW25" s="61"/>
      <c r="BX25" s="148"/>
      <c r="BY25" s="61"/>
      <c r="BZ25" s="148"/>
      <c r="CA25" s="61"/>
      <c r="CB25" s="9"/>
      <c r="CC25" s="245"/>
    </row>
    <row r="26" spans="1:81" s="4" customFormat="1" ht="17.100000000000001" customHeight="1">
      <c r="A26" s="41" t="s">
        <v>41</v>
      </c>
      <c r="B26" s="60"/>
      <c r="C26" s="109"/>
      <c r="D26" s="148"/>
      <c r="E26" s="61"/>
      <c r="F26" s="148"/>
      <c r="G26" s="61"/>
      <c r="H26" s="148"/>
      <c r="I26" s="61"/>
      <c r="J26" s="148"/>
      <c r="K26" s="61"/>
      <c r="L26" s="148"/>
      <c r="M26" s="61"/>
      <c r="N26" s="148"/>
      <c r="O26" s="61"/>
      <c r="P26" s="9"/>
      <c r="Q26" s="246"/>
      <c r="R26" s="60"/>
      <c r="S26" s="109"/>
      <c r="T26" s="148"/>
      <c r="U26" s="61"/>
      <c r="V26" s="148"/>
      <c r="W26" s="61"/>
      <c r="X26" s="148"/>
      <c r="Y26" s="61"/>
      <c r="Z26" s="148"/>
      <c r="AA26" s="61"/>
      <c r="AB26" s="148"/>
      <c r="AC26" s="61"/>
      <c r="AD26" s="148"/>
      <c r="AE26" s="61"/>
      <c r="AF26" s="9"/>
      <c r="AG26" s="246"/>
      <c r="AH26" s="60"/>
      <c r="AI26" s="109"/>
      <c r="AJ26" s="148"/>
      <c r="AK26" s="61"/>
      <c r="AL26" s="148"/>
      <c r="AM26" s="61"/>
      <c r="AN26" s="148"/>
      <c r="AO26" s="61"/>
      <c r="AP26" s="148"/>
      <c r="AQ26" s="61"/>
      <c r="AR26" s="148"/>
      <c r="AS26" s="61"/>
      <c r="AT26" s="148"/>
      <c r="AU26" s="61"/>
      <c r="AV26" s="9"/>
      <c r="AW26" s="246"/>
      <c r="AX26" s="60"/>
      <c r="AY26" s="109"/>
      <c r="AZ26" s="148"/>
      <c r="BA26" s="61"/>
      <c r="BB26" s="148"/>
      <c r="BC26" s="61"/>
      <c r="BD26" s="148"/>
      <c r="BE26" s="61"/>
      <c r="BF26" s="148"/>
      <c r="BG26" s="61"/>
      <c r="BH26" s="148"/>
      <c r="BI26" s="61"/>
      <c r="BJ26" s="148"/>
      <c r="BK26" s="61"/>
      <c r="BL26" s="9"/>
      <c r="BM26" s="246"/>
      <c r="BN26" s="60"/>
      <c r="BO26" s="109"/>
      <c r="BP26" s="148"/>
      <c r="BQ26" s="61"/>
      <c r="BR26" s="148"/>
      <c r="BS26" s="61"/>
      <c r="BT26" s="148"/>
      <c r="BU26" s="61"/>
      <c r="BV26" s="148"/>
      <c r="BW26" s="61"/>
      <c r="BX26" s="148"/>
      <c r="BY26" s="61"/>
      <c r="BZ26" s="148"/>
      <c r="CA26" s="61"/>
      <c r="CB26" s="9"/>
      <c r="CC26" s="246"/>
    </row>
    <row r="27" spans="1:81" s="4" customFormat="1" ht="17.100000000000001" customHeight="1">
      <c r="A27" s="41" t="s">
        <v>42</v>
      </c>
      <c r="B27" s="60"/>
      <c r="C27" s="109"/>
      <c r="D27" s="148"/>
      <c r="E27" s="61"/>
      <c r="F27" s="148"/>
      <c r="G27" s="61"/>
      <c r="H27" s="148"/>
      <c r="I27" s="61"/>
      <c r="J27" s="148"/>
      <c r="K27" s="61"/>
      <c r="L27" s="148"/>
      <c r="M27" s="61"/>
      <c r="N27" s="148"/>
      <c r="O27" s="61"/>
      <c r="P27" s="9"/>
      <c r="Q27" s="246"/>
      <c r="R27" s="60"/>
      <c r="S27" s="109"/>
      <c r="T27" s="148"/>
      <c r="U27" s="61"/>
      <c r="V27" s="148"/>
      <c r="W27" s="61"/>
      <c r="X27" s="148"/>
      <c r="Y27" s="61"/>
      <c r="Z27" s="148"/>
      <c r="AA27" s="61"/>
      <c r="AB27" s="148"/>
      <c r="AC27" s="61"/>
      <c r="AD27" s="148"/>
      <c r="AE27" s="61"/>
      <c r="AF27" s="9"/>
      <c r="AG27" s="246"/>
      <c r="AH27" s="60"/>
      <c r="AI27" s="109"/>
      <c r="AJ27" s="148"/>
      <c r="AK27" s="61"/>
      <c r="AL27" s="148"/>
      <c r="AM27" s="61"/>
      <c r="AN27" s="148"/>
      <c r="AO27" s="61"/>
      <c r="AP27" s="148"/>
      <c r="AQ27" s="61"/>
      <c r="AR27" s="148"/>
      <c r="AS27" s="61"/>
      <c r="AT27" s="148"/>
      <c r="AU27" s="61"/>
      <c r="AV27" s="9"/>
      <c r="AW27" s="246"/>
      <c r="AX27" s="60"/>
      <c r="AY27" s="109"/>
      <c r="AZ27" s="148"/>
      <c r="BA27" s="61"/>
      <c r="BB27" s="148"/>
      <c r="BC27" s="61"/>
      <c r="BD27" s="148"/>
      <c r="BE27" s="61"/>
      <c r="BF27" s="148"/>
      <c r="BG27" s="61"/>
      <c r="BH27" s="148"/>
      <c r="BI27" s="61"/>
      <c r="BJ27" s="148"/>
      <c r="BK27" s="61"/>
      <c r="BL27" s="9"/>
      <c r="BM27" s="246"/>
      <c r="BN27" s="60"/>
      <c r="BO27" s="109"/>
      <c r="BP27" s="148"/>
      <c r="BQ27" s="61"/>
      <c r="BR27" s="148"/>
      <c r="BS27" s="61"/>
      <c r="BT27" s="148"/>
      <c r="BU27" s="61"/>
      <c r="BV27" s="148"/>
      <c r="BW27" s="61"/>
      <c r="BX27" s="148"/>
      <c r="BY27" s="61"/>
      <c r="BZ27" s="148"/>
      <c r="CA27" s="61"/>
      <c r="CB27" s="9"/>
      <c r="CC27" s="246"/>
    </row>
    <row r="28" spans="1:81" s="4" customFormat="1" ht="17.100000000000001" customHeight="1">
      <c r="A28" s="41" t="s">
        <v>43</v>
      </c>
      <c r="B28" s="60"/>
      <c r="C28" s="109"/>
      <c r="D28" s="148"/>
      <c r="E28" s="61"/>
      <c r="F28" s="148"/>
      <c r="G28" s="61"/>
      <c r="H28" s="148"/>
      <c r="I28" s="61"/>
      <c r="J28" s="148"/>
      <c r="K28" s="61"/>
      <c r="L28" s="148"/>
      <c r="M28" s="61"/>
      <c r="N28" s="148"/>
      <c r="O28" s="61"/>
      <c r="P28" s="9"/>
      <c r="Q28" s="246"/>
      <c r="R28" s="60"/>
      <c r="S28" s="109"/>
      <c r="T28" s="148"/>
      <c r="U28" s="61"/>
      <c r="V28" s="148"/>
      <c r="W28" s="61"/>
      <c r="X28" s="148"/>
      <c r="Y28" s="61"/>
      <c r="Z28" s="148"/>
      <c r="AA28" s="61"/>
      <c r="AB28" s="148"/>
      <c r="AC28" s="61"/>
      <c r="AD28" s="148"/>
      <c r="AE28" s="61"/>
      <c r="AF28" s="9"/>
      <c r="AG28" s="246"/>
      <c r="AH28" s="60"/>
      <c r="AI28" s="109"/>
      <c r="AJ28" s="148"/>
      <c r="AK28" s="61"/>
      <c r="AL28" s="148"/>
      <c r="AM28" s="61"/>
      <c r="AN28" s="148"/>
      <c r="AO28" s="61"/>
      <c r="AP28" s="148"/>
      <c r="AQ28" s="61"/>
      <c r="AR28" s="148"/>
      <c r="AS28" s="61"/>
      <c r="AT28" s="148"/>
      <c r="AU28" s="61"/>
      <c r="AV28" s="9"/>
      <c r="AW28" s="246"/>
      <c r="AX28" s="60"/>
      <c r="AY28" s="109"/>
      <c r="AZ28" s="148"/>
      <c r="BA28" s="61"/>
      <c r="BB28" s="148"/>
      <c r="BC28" s="61"/>
      <c r="BD28" s="148"/>
      <c r="BE28" s="61"/>
      <c r="BF28" s="148"/>
      <c r="BG28" s="61"/>
      <c r="BH28" s="148"/>
      <c r="BI28" s="61"/>
      <c r="BJ28" s="148"/>
      <c r="BK28" s="61"/>
      <c r="BL28" s="9"/>
      <c r="BM28" s="246"/>
      <c r="BN28" s="60"/>
      <c r="BO28" s="109"/>
      <c r="BP28" s="148"/>
      <c r="BQ28" s="61"/>
      <c r="BR28" s="148"/>
      <c r="BS28" s="61"/>
      <c r="BT28" s="148"/>
      <c r="BU28" s="61"/>
      <c r="BV28" s="148"/>
      <c r="BW28" s="61"/>
      <c r="BX28" s="148"/>
      <c r="BY28" s="61"/>
      <c r="BZ28" s="148"/>
      <c r="CA28" s="61"/>
      <c r="CB28" s="9"/>
      <c r="CC28" s="246"/>
    </row>
    <row r="29" spans="1:81" s="4" customFormat="1" ht="17.100000000000001" customHeight="1">
      <c r="A29" s="43" t="s">
        <v>44</v>
      </c>
      <c r="B29" s="60"/>
      <c r="C29" s="109"/>
      <c r="D29" s="148"/>
      <c r="E29" s="61"/>
      <c r="F29" s="148"/>
      <c r="G29" s="61"/>
      <c r="H29" s="148"/>
      <c r="I29" s="61"/>
      <c r="J29" s="148"/>
      <c r="K29" s="61"/>
      <c r="L29" s="148"/>
      <c r="M29" s="61"/>
      <c r="N29" s="148"/>
      <c r="O29" s="61"/>
      <c r="P29" s="9"/>
      <c r="Q29" s="248"/>
      <c r="R29" s="60"/>
      <c r="S29" s="109"/>
      <c r="T29" s="148"/>
      <c r="U29" s="61"/>
      <c r="V29" s="148"/>
      <c r="W29" s="61"/>
      <c r="X29" s="148"/>
      <c r="Y29" s="61"/>
      <c r="Z29" s="148"/>
      <c r="AA29" s="61"/>
      <c r="AB29" s="148"/>
      <c r="AC29" s="61"/>
      <c r="AD29" s="148"/>
      <c r="AE29" s="61"/>
      <c r="AF29" s="9"/>
      <c r="AG29" s="248"/>
      <c r="AH29" s="60"/>
      <c r="AI29" s="109"/>
      <c r="AJ29" s="148"/>
      <c r="AK29" s="61"/>
      <c r="AL29" s="148"/>
      <c r="AM29" s="61"/>
      <c r="AN29" s="148"/>
      <c r="AO29" s="61"/>
      <c r="AP29" s="148"/>
      <c r="AQ29" s="61"/>
      <c r="AR29" s="148"/>
      <c r="AS29" s="61"/>
      <c r="AT29" s="148"/>
      <c r="AU29" s="61"/>
      <c r="AV29" s="9"/>
      <c r="AW29" s="248"/>
      <c r="AX29" s="60"/>
      <c r="AY29" s="109"/>
      <c r="AZ29" s="148"/>
      <c r="BA29" s="61"/>
      <c r="BB29" s="148"/>
      <c r="BC29" s="61"/>
      <c r="BD29" s="148"/>
      <c r="BE29" s="61"/>
      <c r="BF29" s="148"/>
      <c r="BG29" s="61"/>
      <c r="BH29" s="148"/>
      <c r="BI29" s="61"/>
      <c r="BJ29" s="148"/>
      <c r="BK29" s="61"/>
      <c r="BL29" s="9"/>
      <c r="BM29" s="248"/>
      <c r="BN29" s="60"/>
      <c r="BO29" s="109"/>
      <c r="BP29" s="148"/>
      <c r="BQ29" s="61"/>
      <c r="BR29" s="148"/>
      <c r="BS29" s="61"/>
      <c r="BT29" s="148"/>
      <c r="BU29" s="61"/>
      <c r="BV29" s="148"/>
      <c r="BW29" s="61"/>
      <c r="BX29" s="148"/>
      <c r="BY29" s="61"/>
      <c r="BZ29" s="148"/>
      <c r="CA29" s="61"/>
      <c r="CB29" s="9"/>
      <c r="CC29" s="248"/>
    </row>
    <row r="30" spans="1:81" s="4" customFormat="1" ht="17.100000000000001" customHeight="1">
      <c r="A30" s="44" t="s">
        <v>25</v>
      </c>
      <c r="B30" s="71"/>
      <c r="C30" s="115"/>
      <c r="D30" s="155"/>
      <c r="E30" s="140"/>
      <c r="F30" s="172"/>
      <c r="G30" s="72"/>
      <c r="H30" s="155"/>
      <c r="I30" s="72"/>
      <c r="J30" s="188"/>
      <c r="K30" s="72"/>
      <c r="L30" s="195"/>
      <c r="M30" s="196"/>
      <c r="N30" s="172"/>
      <c r="O30" s="72"/>
      <c r="P30" s="240"/>
      <c r="Q30" s="253"/>
      <c r="R30" s="71"/>
      <c r="S30" s="115"/>
      <c r="T30" s="155"/>
      <c r="U30" s="140"/>
      <c r="V30" s="172"/>
      <c r="W30" s="72"/>
      <c r="X30" s="155"/>
      <c r="Y30" s="72"/>
      <c r="Z30" s="188"/>
      <c r="AA30" s="72"/>
      <c r="AB30" s="195"/>
      <c r="AC30" s="196"/>
      <c r="AD30" s="172"/>
      <c r="AE30" s="72"/>
      <c r="AF30" s="240"/>
      <c r="AG30" s="253"/>
      <c r="AH30" s="71"/>
      <c r="AI30" s="115"/>
      <c r="AJ30" s="155"/>
      <c r="AK30" s="140"/>
      <c r="AL30" s="172"/>
      <c r="AM30" s="72"/>
      <c r="AN30" s="155"/>
      <c r="AO30" s="72"/>
      <c r="AP30" s="188"/>
      <c r="AQ30" s="72"/>
      <c r="AR30" s="195"/>
      <c r="AS30" s="196"/>
      <c r="AT30" s="172"/>
      <c r="AU30" s="72"/>
      <c r="AV30" s="240"/>
      <c r="AW30" s="253"/>
      <c r="AX30" s="71"/>
      <c r="AY30" s="115"/>
      <c r="AZ30" s="155"/>
      <c r="BA30" s="140"/>
      <c r="BB30" s="172"/>
      <c r="BC30" s="72"/>
      <c r="BD30" s="155"/>
      <c r="BE30" s="72"/>
      <c r="BF30" s="188"/>
      <c r="BG30" s="72"/>
      <c r="BH30" s="195"/>
      <c r="BI30" s="196"/>
      <c r="BJ30" s="172"/>
      <c r="BK30" s="72"/>
      <c r="BL30" s="240"/>
      <c r="BM30" s="253"/>
      <c r="BN30" s="71"/>
      <c r="BO30" s="115"/>
      <c r="BP30" s="155"/>
      <c r="BQ30" s="140"/>
      <c r="BR30" s="172"/>
      <c r="BS30" s="72"/>
      <c r="BT30" s="155"/>
      <c r="BU30" s="72"/>
      <c r="BV30" s="188"/>
      <c r="BW30" s="72"/>
      <c r="BX30" s="195"/>
      <c r="BY30" s="196"/>
      <c r="BZ30" s="172"/>
      <c r="CA30" s="72"/>
      <c r="CB30" s="240"/>
      <c r="CC30" s="253"/>
    </row>
    <row r="31" spans="1:81" s="4" customFormat="1" ht="17.100000000000001" customHeight="1" thickBot="1">
      <c r="A31" s="45" t="s">
        <v>5</v>
      </c>
      <c r="B31" s="73"/>
      <c r="C31" s="116"/>
      <c r="D31" s="16"/>
      <c r="E31" s="74"/>
      <c r="F31" s="16"/>
      <c r="G31" s="74"/>
      <c r="H31" s="181"/>
      <c r="I31" s="74"/>
      <c r="J31" s="170"/>
      <c r="K31" s="74"/>
      <c r="L31" s="170"/>
      <c r="M31" s="103"/>
      <c r="N31" s="16"/>
      <c r="O31" s="74"/>
      <c r="P31" s="57"/>
      <c r="Q31" s="254"/>
      <c r="R31" s="73"/>
      <c r="S31" s="116"/>
      <c r="T31" s="16"/>
      <c r="U31" s="74"/>
      <c r="V31" s="16"/>
      <c r="W31" s="74"/>
      <c r="X31" s="181"/>
      <c r="Y31" s="74"/>
      <c r="Z31" s="170"/>
      <c r="AA31" s="74"/>
      <c r="AB31" s="170"/>
      <c r="AC31" s="103"/>
      <c r="AD31" s="16"/>
      <c r="AE31" s="74"/>
      <c r="AF31" s="57"/>
      <c r="AG31" s="254"/>
      <c r="AH31" s="73"/>
      <c r="AI31" s="116"/>
      <c r="AJ31" s="16"/>
      <c r="AK31" s="74"/>
      <c r="AL31" s="16"/>
      <c r="AM31" s="74"/>
      <c r="AN31" s="181"/>
      <c r="AO31" s="74"/>
      <c r="AP31" s="170"/>
      <c r="AQ31" s="74"/>
      <c r="AR31" s="170"/>
      <c r="AS31" s="103"/>
      <c r="AT31" s="16"/>
      <c r="AU31" s="74"/>
      <c r="AV31" s="57"/>
      <c r="AW31" s="254"/>
      <c r="AX31" s="73"/>
      <c r="AY31" s="116"/>
      <c r="AZ31" s="16"/>
      <c r="BA31" s="74"/>
      <c r="BB31" s="16"/>
      <c r="BC31" s="74"/>
      <c r="BD31" s="181"/>
      <c r="BE31" s="74"/>
      <c r="BF31" s="170"/>
      <c r="BG31" s="74"/>
      <c r="BH31" s="170"/>
      <c r="BI31" s="103"/>
      <c r="BJ31" s="16"/>
      <c r="BK31" s="74"/>
      <c r="BL31" s="57"/>
      <c r="BM31" s="254"/>
      <c r="BN31" s="73"/>
      <c r="BO31" s="116"/>
      <c r="BP31" s="16"/>
      <c r="BQ31" s="74"/>
      <c r="BR31" s="16"/>
      <c r="BS31" s="74"/>
      <c r="BT31" s="181"/>
      <c r="BU31" s="74"/>
      <c r="BV31" s="170"/>
      <c r="BW31" s="74"/>
      <c r="BX31" s="170"/>
      <c r="BY31" s="103"/>
      <c r="BZ31" s="16"/>
      <c r="CA31" s="74"/>
      <c r="CB31" s="57"/>
      <c r="CC31" s="254"/>
    </row>
    <row r="32" spans="1:81" s="4" customFormat="1" ht="17.100000000000001" customHeight="1">
      <c r="A32" s="32" t="s">
        <v>6</v>
      </c>
      <c r="B32" s="68"/>
      <c r="C32" s="113"/>
      <c r="D32" s="152"/>
      <c r="E32" s="69"/>
      <c r="F32" s="152"/>
      <c r="G32" s="69"/>
      <c r="H32" s="152"/>
      <c r="I32" s="69"/>
      <c r="J32" s="152"/>
      <c r="K32" s="69"/>
      <c r="L32" s="152"/>
      <c r="M32" s="69"/>
      <c r="N32" s="152"/>
      <c r="O32" s="69"/>
      <c r="P32" s="11"/>
      <c r="Q32" s="250"/>
      <c r="R32" s="68"/>
      <c r="S32" s="113"/>
      <c r="T32" s="152"/>
      <c r="U32" s="69"/>
      <c r="V32" s="152"/>
      <c r="W32" s="69"/>
      <c r="X32" s="152"/>
      <c r="Y32" s="69"/>
      <c r="Z32" s="152"/>
      <c r="AA32" s="69"/>
      <c r="AB32" s="152"/>
      <c r="AC32" s="69"/>
      <c r="AD32" s="152"/>
      <c r="AE32" s="69"/>
      <c r="AF32" s="11"/>
      <c r="AG32" s="250"/>
      <c r="AH32" s="68"/>
      <c r="AI32" s="113"/>
      <c r="AJ32" s="152"/>
      <c r="AK32" s="69"/>
      <c r="AL32" s="152"/>
      <c r="AM32" s="69"/>
      <c r="AN32" s="152"/>
      <c r="AO32" s="69"/>
      <c r="AP32" s="152"/>
      <c r="AQ32" s="69"/>
      <c r="AR32" s="152"/>
      <c r="AS32" s="69"/>
      <c r="AT32" s="152"/>
      <c r="AU32" s="69"/>
      <c r="AV32" s="11"/>
      <c r="AW32" s="250"/>
      <c r="AX32" s="68"/>
      <c r="AY32" s="113"/>
      <c r="AZ32" s="152"/>
      <c r="BA32" s="69"/>
      <c r="BB32" s="152"/>
      <c r="BC32" s="69"/>
      <c r="BD32" s="152"/>
      <c r="BE32" s="69"/>
      <c r="BF32" s="152"/>
      <c r="BG32" s="69"/>
      <c r="BH32" s="152"/>
      <c r="BI32" s="69"/>
      <c r="BJ32" s="152"/>
      <c r="BK32" s="69"/>
      <c r="BL32" s="11"/>
      <c r="BM32" s="250"/>
      <c r="BN32" s="68"/>
      <c r="BO32" s="113"/>
      <c r="BP32" s="152"/>
      <c r="BQ32" s="69"/>
      <c r="BR32" s="152"/>
      <c r="BS32" s="69"/>
      <c r="BT32" s="152"/>
      <c r="BU32" s="69"/>
      <c r="BV32" s="152"/>
      <c r="BW32" s="69"/>
      <c r="BX32" s="152"/>
      <c r="BY32" s="69"/>
      <c r="BZ32" s="152"/>
      <c r="CA32" s="69"/>
      <c r="CB32" s="11"/>
      <c r="CC32" s="250"/>
    </row>
    <row r="33" spans="1:81" s="4" customFormat="1" ht="17.100000000000001" customHeight="1">
      <c r="A33" s="33" t="s">
        <v>7</v>
      </c>
      <c r="B33" s="75"/>
      <c r="C33" s="117"/>
      <c r="D33" s="156"/>
      <c r="E33" s="76"/>
      <c r="F33" s="156">
        <v>5</v>
      </c>
      <c r="G33" s="76"/>
      <c r="H33" s="451">
        <v>36</v>
      </c>
      <c r="I33" s="76"/>
      <c r="J33" s="148">
        <v>30</v>
      </c>
      <c r="K33" s="76"/>
      <c r="L33" s="148">
        <v>12</v>
      </c>
      <c r="M33" s="192"/>
      <c r="N33" s="217">
        <v>2</v>
      </c>
      <c r="O33" s="218"/>
      <c r="P33" s="454">
        <f>SUM(B33,D33,F33,H33,J33,L33,N33)</f>
        <v>85</v>
      </c>
      <c r="Q33" s="251"/>
      <c r="R33" s="75"/>
      <c r="S33" s="117"/>
      <c r="T33" s="156"/>
      <c r="U33" s="76"/>
      <c r="V33" s="156"/>
      <c r="W33" s="76"/>
      <c r="X33" s="451">
        <v>2</v>
      </c>
      <c r="Y33" s="76"/>
      <c r="Z33" s="148">
        <v>7</v>
      </c>
      <c r="AA33" s="76"/>
      <c r="AB33" s="148"/>
      <c r="AC33" s="192"/>
      <c r="AD33" s="217"/>
      <c r="AE33" s="218"/>
      <c r="AF33" s="454">
        <f>SUM(R33,T33,V33,X33,Z33,AB33,AD33)</f>
        <v>9</v>
      </c>
      <c r="AG33" s="251"/>
      <c r="AH33" s="75"/>
      <c r="AI33" s="117"/>
      <c r="AJ33" s="156"/>
      <c r="AK33" s="76"/>
      <c r="AL33" s="156"/>
      <c r="AM33" s="76"/>
      <c r="AN33" s="182"/>
      <c r="AO33" s="76"/>
      <c r="AP33" s="148"/>
      <c r="AQ33" s="76"/>
      <c r="AR33" s="148"/>
      <c r="AS33" s="192"/>
      <c r="AT33" s="217"/>
      <c r="AU33" s="218"/>
      <c r="AV33" s="209"/>
      <c r="AW33" s="251"/>
      <c r="AX33" s="75"/>
      <c r="AY33" s="117"/>
      <c r="AZ33" s="451"/>
      <c r="BA33" s="76"/>
      <c r="BB33" s="156"/>
      <c r="BC33" s="76"/>
      <c r="BD33" s="451">
        <v>7</v>
      </c>
      <c r="BE33" s="76"/>
      <c r="BF33" s="148">
        <v>3</v>
      </c>
      <c r="BG33" s="76"/>
      <c r="BH33" s="148">
        <v>1</v>
      </c>
      <c r="BI33" s="192"/>
      <c r="BJ33" s="217">
        <v>1</v>
      </c>
      <c r="BK33" s="218"/>
      <c r="BL33" s="454">
        <f>SUM(AX33,AZ33,BB33,BD33,BF33,BH33,BJ33)</f>
        <v>12</v>
      </c>
      <c r="BM33" s="251"/>
      <c r="BN33" s="454">
        <f>SUM(B33,R33,AH33,AX33)</f>
        <v>0</v>
      </c>
      <c r="BO33" s="117"/>
      <c r="BP33" s="454">
        <f>SUM(D33,T33,AJ33,AZ33)</f>
        <v>0</v>
      </c>
      <c r="BQ33" s="76"/>
      <c r="BR33" s="454">
        <f>SUM(F33,V33,AL33,BB33)</f>
        <v>5</v>
      </c>
      <c r="BS33" s="76"/>
      <c r="BT33" s="454">
        <f>SUM(H33,X33,AN33,BD33)</f>
        <v>45</v>
      </c>
      <c r="BU33" s="76"/>
      <c r="BV33" s="454">
        <f>SUM(J33,Z33,AP33,BF33)</f>
        <v>40</v>
      </c>
      <c r="BW33" s="76"/>
      <c r="BX33" s="454">
        <f>SUM(L33,AB33,AR33,BH33)</f>
        <v>13</v>
      </c>
      <c r="BY33" s="192"/>
      <c r="BZ33" s="454">
        <f>SUM(N33,AD33,AT33,BJ33)</f>
        <v>3</v>
      </c>
      <c r="CA33" s="218"/>
      <c r="CB33" s="454">
        <f>SUM(P33,AF33,AV33,BL33)</f>
        <v>106</v>
      </c>
      <c r="CC33" s="251"/>
    </row>
    <row r="34" spans="1:81" s="4" customFormat="1" ht="17.100000000000001" customHeight="1">
      <c r="A34" s="35" t="s">
        <v>8</v>
      </c>
      <c r="B34" s="77"/>
      <c r="C34" s="118"/>
      <c r="D34" s="452">
        <v>1</v>
      </c>
      <c r="E34" s="141"/>
      <c r="F34" s="173">
        <v>4</v>
      </c>
      <c r="G34" s="78"/>
      <c r="H34" s="452">
        <v>34</v>
      </c>
      <c r="I34" s="78"/>
      <c r="J34" s="148">
        <v>15</v>
      </c>
      <c r="K34" s="78"/>
      <c r="L34" s="148">
        <v>7</v>
      </c>
      <c r="M34" s="193"/>
      <c r="N34" s="215">
        <v>1</v>
      </c>
      <c r="O34" s="216"/>
      <c r="P34" s="454">
        <f t="shared" ref="P34:P35" si="1">SUM(B34,D34,F34,H34,J34,L34,N34)</f>
        <v>62</v>
      </c>
      <c r="Q34" s="247"/>
      <c r="R34" s="77"/>
      <c r="S34" s="118"/>
      <c r="T34" s="157"/>
      <c r="U34" s="141"/>
      <c r="V34" s="173">
        <v>1</v>
      </c>
      <c r="W34" s="78"/>
      <c r="X34" s="452">
        <v>11</v>
      </c>
      <c r="Y34" s="78"/>
      <c r="Z34" s="148">
        <v>4</v>
      </c>
      <c r="AA34" s="78"/>
      <c r="AB34" s="148"/>
      <c r="AC34" s="193"/>
      <c r="AD34" s="215"/>
      <c r="AE34" s="216"/>
      <c r="AF34" s="454">
        <f t="shared" ref="AF34:AF35" si="2">SUM(R34,T34,V34,X34,Z34,AB34,AD34)</f>
        <v>16</v>
      </c>
      <c r="AG34" s="247"/>
      <c r="AH34" s="77"/>
      <c r="AI34" s="118"/>
      <c r="AJ34" s="157"/>
      <c r="AK34" s="141"/>
      <c r="AL34" s="173"/>
      <c r="AM34" s="78"/>
      <c r="AN34" s="157"/>
      <c r="AO34" s="78"/>
      <c r="AP34" s="148"/>
      <c r="AQ34" s="78"/>
      <c r="AR34" s="148"/>
      <c r="AS34" s="193"/>
      <c r="AT34" s="215"/>
      <c r="AU34" s="216"/>
      <c r="AV34" s="210"/>
      <c r="AW34" s="247"/>
      <c r="AX34" s="77"/>
      <c r="AY34" s="118"/>
      <c r="AZ34" s="452">
        <v>1</v>
      </c>
      <c r="BA34" s="141"/>
      <c r="BB34" s="173">
        <v>5</v>
      </c>
      <c r="BC34" s="78"/>
      <c r="BD34" s="452">
        <v>4</v>
      </c>
      <c r="BE34" s="78"/>
      <c r="BF34" s="148"/>
      <c r="BG34" s="78"/>
      <c r="BH34" s="148"/>
      <c r="BI34" s="193"/>
      <c r="BJ34" s="215"/>
      <c r="BK34" s="216"/>
      <c r="BL34" s="454">
        <f t="shared" ref="BL34:BL35" si="3">SUM(AX34,AZ34,BB34,BD34,BF34,BH34,BJ34)</f>
        <v>10</v>
      </c>
      <c r="BM34" s="247"/>
      <c r="BN34" s="454">
        <f t="shared" ref="BN34:BN35" si="4">SUM(B34,R34,AH34,AX34)</f>
        <v>0</v>
      </c>
      <c r="BO34" s="118"/>
      <c r="BP34" s="454">
        <f t="shared" ref="BP34:BP35" si="5">SUM(D34,T34,AJ34,AZ34)</f>
        <v>2</v>
      </c>
      <c r="BQ34" s="141"/>
      <c r="BR34" s="454">
        <f t="shared" ref="BR34:BR35" si="6">SUM(F34,V34,AL34,BB34)</f>
        <v>10</v>
      </c>
      <c r="BS34" s="78"/>
      <c r="BT34" s="454">
        <f t="shared" ref="BT34:BT35" si="7">SUM(H34,X34,AN34,BD34)</f>
        <v>49</v>
      </c>
      <c r="BU34" s="78"/>
      <c r="BV34" s="454">
        <f t="shared" ref="BV34:BV35" si="8">SUM(J34,Z34,AP34,BF34)</f>
        <v>19</v>
      </c>
      <c r="BW34" s="78"/>
      <c r="BX34" s="454">
        <f t="shared" ref="BX34" si="9">SUM(L34,AB34,AR34,BH34)</f>
        <v>7</v>
      </c>
      <c r="BY34" s="193"/>
      <c r="BZ34" s="454">
        <f t="shared" ref="BX34:CB35" si="10">SUM(N34,AD34,AT34,BJ34)</f>
        <v>1</v>
      </c>
      <c r="CA34" s="216"/>
      <c r="CB34" s="454">
        <f t="shared" si="10"/>
        <v>88</v>
      </c>
      <c r="CC34" s="247"/>
    </row>
    <row r="35" spans="1:81" s="4" customFormat="1" ht="17.100000000000001" customHeight="1">
      <c r="A35" s="33" t="s">
        <v>9</v>
      </c>
      <c r="B35" s="79"/>
      <c r="C35" s="119"/>
      <c r="D35" s="453">
        <v>1</v>
      </c>
      <c r="E35" s="80"/>
      <c r="F35" s="158">
        <v>8</v>
      </c>
      <c r="G35" s="80"/>
      <c r="H35" s="453">
        <v>29</v>
      </c>
      <c r="I35" s="80"/>
      <c r="J35" s="158">
        <v>11</v>
      </c>
      <c r="K35" s="80"/>
      <c r="L35" s="158">
        <v>3</v>
      </c>
      <c r="M35" s="197"/>
      <c r="N35" s="219"/>
      <c r="O35" s="197"/>
      <c r="P35" s="454">
        <f t="shared" si="1"/>
        <v>52</v>
      </c>
      <c r="Q35" s="245"/>
      <c r="R35" s="79"/>
      <c r="S35" s="119"/>
      <c r="T35" s="158"/>
      <c r="U35" s="80"/>
      <c r="V35" s="158">
        <v>1</v>
      </c>
      <c r="W35" s="80"/>
      <c r="X35" s="453">
        <v>2</v>
      </c>
      <c r="Y35" s="80"/>
      <c r="Z35" s="158">
        <v>2</v>
      </c>
      <c r="AA35" s="80"/>
      <c r="AB35" s="158"/>
      <c r="AC35" s="197"/>
      <c r="AD35" s="219"/>
      <c r="AE35" s="197"/>
      <c r="AF35" s="454">
        <f t="shared" si="2"/>
        <v>5</v>
      </c>
      <c r="AG35" s="245"/>
      <c r="AH35" s="79"/>
      <c r="AI35" s="119"/>
      <c r="AJ35" s="158"/>
      <c r="AK35" s="80"/>
      <c r="AL35" s="158"/>
      <c r="AM35" s="80"/>
      <c r="AN35" s="183"/>
      <c r="AO35" s="80"/>
      <c r="AP35" s="158"/>
      <c r="AQ35" s="80"/>
      <c r="AR35" s="158"/>
      <c r="AS35" s="197"/>
      <c r="AT35" s="219"/>
      <c r="AU35" s="197"/>
      <c r="AV35" s="211"/>
      <c r="AW35" s="245"/>
      <c r="AX35" s="79"/>
      <c r="AY35" s="119"/>
      <c r="AZ35" s="453"/>
      <c r="BA35" s="80"/>
      <c r="BB35" s="158"/>
      <c r="BC35" s="80"/>
      <c r="BD35" s="453"/>
      <c r="BE35" s="80"/>
      <c r="BF35" s="158">
        <v>1</v>
      </c>
      <c r="BG35" s="80"/>
      <c r="BH35" s="158">
        <v>1</v>
      </c>
      <c r="BI35" s="197"/>
      <c r="BJ35" s="219"/>
      <c r="BK35" s="197"/>
      <c r="BL35" s="454">
        <f t="shared" si="3"/>
        <v>2</v>
      </c>
      <c r="BM35" s="245"/>
      <c r="BN35" s="454">
        <f t="shared" si="4"/>
        <v>0</v>
      </c>
      <c r="BO35" s="119"/>
      <c r="BP35" s="454">
        <f t="shared" si="5"/>
        <v>1</v>
      </c>
      <c r="BQ35" s="80"/>
      <c r="BR35" s="454">
        <f t="shared" si="6"/>
        <v>9</v>
      </c>
      <c r="BS35" s="80"/>
      <c r="BT35" s="454">
        <f t="shared" si="7"/>
        <v>31</v>
      </c>
      <c r="BU35" s="80"/>
      <c r="BV35" s="454">
        <f t="shared" si="8"/>
        <v>14</v>
      </c>
      <c r="BW35" s="80"/>
      <c r="BX35" s="454">
        <f t="shared" si="10"/>
        <v>4</v>
      </c>
      <c r="BY35" s="197"/>
      <c r="BZ35" s="454">
        <f t="shared" si="10"/>
        <v>0</v>
      </c>
      <c r="CA35" s="197"/>
      <c r="CB35" s="454">
        <f t="shared" si="10"/>
        <v>59</v>
      </c>
      <c r="CC35" s="245"/>
    </row>
    <row r="36" spans="1:81" s="4" customFormat="1" ht="17.100000000000001" customHeight="1" thickBot="1">
      <c r="A36" s="46" t="s">
        <v>10</v>
      </c>
      <c r="B36" s="81"/>
      <c r="C36" s="120"/>
      <c r="D36" s="455">
        <f>SUM(D33:D35)</f>
        <v>2</v>
      </c>
      <c r="E36" s="82"/>
      <c r="F36" s="455">
        <f>SUM(F33:F35)</f>
        <v>17</v>
      </c>
      <c r="G36" s="82"/>
      <c r="H36" s="455">
        <f>SUM(H33:H35)</f>
        <v>99</v>
      </c>
      <c r="I36" s="82"/>
      <c r="J36" s="455">
        <f>SUM(J33:J35)</f>
        <v>56</v>
      </c>
      <c r="K36" s="82"/>
      <c r="L36" s="455">
        <f>SUM(L33:L35)</f>
        <v>22</v>
      </c>
      <c r="M36" s="103"/>
      <c r="N36" s="455">
        <f>SUM(N33:N35)</f>
        <v>3</v>
      </c>
      <c r="O36" s="82"/>
      <c r="P36" s="455">
        <f>SUM(P33:P35)</f>
        <v>199</v>
      </c>
      <c r="Q36" s="255"/>
      <c r="R36" s="81"/>
      <c r="S36" s="120"/>
      <c r="T36" s="159"/>
      <c r="U36" s="82"/>
      <c r="V36" s="455">
        <f>SUM(V33:V35)</f>
        <v>2</v>
      </c>
      <c r="W36" s="82"/>
      <c r="X36" s="455">
        <f>SUM(X33:X35)</f>
        <v>15</v>
      </c>
      <c r="Y36" s="82"/>
      <c r="Z36" s="455">
        <f>SUM(Z33:Z35)</f>
        <v>13</v>
      </c>
      <c r="AA36" s="82"/>
      <c r="AB36" s="170"/>
      <c r="AC36" s="103"/>
      <c r="AD36" s="159"/>
      <c r="AE36" s="82"/>
      <c r="AF36" s="455">
        <f>SUM(AF33:AF35)</f>
        <v>30</v>
      </c>
      <c r="AG36" s="255"/>
      <c r="AH36" s="81"/>
      <c r="AI36" s="120"/>
      <c r="AJ36" s="159"/>
      <c r="AK36" s="82"/>
      <c r="AL36" s="159"/>
      <c r="AM36" s="82"/>
      <c r="AN36" s="159"/>
      <c r="AO36" s="82"/>
      <c r="AP36" s="170"/>
      <c r="AQ36" s="82"/>
      <c r="AR36" s="170"/>
      <c r="AS36" s="103"/>
      <c r="AT36" s="159"/>
      <c r="AU36" s="82"/>
      <c r="AV36" s="241"/>
      <c r="AW36" s="255"/>
      <c r="AX36" s="81"/>
      <c r="AY36" s="120"/>
      <c r="AZ36" s="455">
        <f>SUM(AZ33:AZ35)</f>
        <v>1</v>
      </c>
      <c r="BA36" s="82"/>
      <c r="BB36" s="455">
        <f>SUM(BB33:BB35)</f>
        <v>5</v>
      </c>
      <c r="BC36" s="82"/>
      <c r="BD36" s="455">
        <f>SUM(BD33:BD35)</f>
        <v>11</v>
      </c>
      <c r="BE36" s="82"/>
      <c r="BF36" s="455">
        <f>SUM(BF33:BF35)</f>
        <v>4</v>
      </c>
      <c r="BG36" s="82"/>
      <c r="BH36" s="455">
        <f>SUM(BH33:BH35)</f>
        <v>2</v>
      </c>
      <c r="BI36" s="103"/>
      <c r="BJ36" s="455">
        <f>SUM(BJ33:BJ35)</f>
        <v>1</v>
      </c>
      <c r="BK36" s="82"/>
      <c r="BL36" s="455">
        <f>SUM(BL33:BL35)</f>
        <v>24</v>
      </c>
      <c r="BM36" s="255"/>
      <c r="BN36" s="455">
        <f>SUM(BN33:BN35)</f>
        <v>0</v>
      </c>
      <c r="BO36" s="120"/>
      <c r="BP36" s="455">
        <f>SUM(BP33:BP35)</f>
        <v>3</v>
      </c>
      <c r="BQ36" s="82"/>
      <c r="BR36" s="455">
        <f>SUM(BR33:BR35)</f>
        <v>24</v>
      </c>
      <c r="BS36" s="82"/>
      <c r="BT36" s="455">
        <f>SUM(BT33:BT35)</f>
        <v>125</v>
      </c>
      <c r="BU36" s="82"/>
      <c r="BV36" s="455">
        <f>SUM(BV33:BV35)</f>
        <v>73</v>
      </c>
      <c r="BW36" s="82"/>
      <c r="BX36" s="455">
        <f>SUM(BX33:BX35)</f>
        <v>24</v>
      </c>
      <c r="BY36" s="103"/>
      <c r="BZ36" s="455">
        <f>SUM(BZ33:BZ35)</f>
        <v>4</v>
      </c>
      <c r="CA36" s="82"/>
      <c r="CB36" s="455">
        <f>SUM(CB33:CB35)</f>
        <v>253</v>
      </c>
      <c r="CC36" s="255"/>
    </row>
    <row r="37" spans="1:81" s="4" customFormat="1" ht="17.100000000000001" customHeight="1">
      <c r="A37" s="32" t="s">
        <v>11</v>
      </c>
      <c r="B37" s="68"/>
      <c r="C37" s="113"/>
      <c r="D37" s="152"/>
      <c r="E37" s="69"/>
      <c r="F37" s="152"/>
      <c r="G37" s="69"/>
      <c r="H37" s="152"/>
      <c r="I37" s="69"/>
      <c r="J37" s="152"/>
      <c r="K37" s="69"/>
      <c r="L37" s="152"/>
      <c r="M37" s="69"/>
      <c r="N37" s="152"/>
      <c r="O37" s="69"/>
      <c r="P37" s="11"/>
      <c r="Q37" s="250"/>
      <c r="R37" s="68"/>
      <c r="S37" s="113"/>
      <c r="T37" s="152"/>
      <c r="U37" s="69"/>
      <c r="V37" s="152"/>
      <c r="W37" s="69"/>
      <c r="X37" s="152"/>
      <c r="Y37" s="69"/>
      <c r="Z37" s="152"/>
      <c r="AA37" s="69"/>
      <c r="AB37" s="152"/>
      <c r="AC37" s="69"/>
      <c r="AD37" s="152"/>
      <c r="AE37" s="69"/>
      <c r="AF37" s="11"/>
      <c r="AG37" s="250"/>
      <c r="AH37" s="68"/>
      <c r="AI37" s="113"/>
      <c r="AJ37" s="152"/>
      <c r="AK37" s="69"/>
      <c r="AL37" s="152"/>
      <c r="AM37" s="69"/>
      <c r="AN37" s="152"/>
      <c r="AO37" s="69"/>
      <c r="AP37" s="152"/>
      <c r="AQ37" s="69"/>
      <c r="AR37" s="152"/>
      <c r="AS37" s="69"/>
      <c r="AT37" s="152"/>
      <c r="AU37" s="69"/>
      <c r="AV37" s="11"/>
      <c r="AW37" s="250"/>
      <c r="AX37" s="68"/>
      <c r="AY37" s="113"/>
      <c r="AZ37" s="152"/>
      <c r="BA37" s="69"/>
      <c r="BB37" s="152"/>
      <c r="BC37" s="69"/>
      <c r="BD37" s="152"/>
      <c r="BE37" s="69"/>
      <c r="BF37" s="152"/>
      <c r="BG37" s="69"/>
      <c r="BH37" s="152"/>
      <c r="BI37" s="69"/>
      <c r="BJ37" s="152"/>
      <c r="BK37" s="69"/>
      <c r="BL37" s="11"/>
      <c r="BM37" s="250"/>
      <c r="BN37" s="68"/>
      <c r="BO37" s="113"/>
      <c r="BP37" s="152"/>
      <c r="BQ37" s="69"/>
      <c r="BR37" s="152"/>
      <c r="BS37" s="69"/>
      <c r="BT37" s="152"/>
      <c r="BU37" s="69"/>
      <c r="BV37" s="152"/>
      <c r="BW37" s="69"/>
      <c r="BX37" s="152"/>
      <c r="BY37" s="69"/>
      <c r="BZ37" s="152"/>
      <c r="CA37" s="69"/>
      <c r="CB37" s="11"/>
      <c r="CC37" s="250"/>
    </row>
    <row r="38" spans="1:81" s="4" customFormat="1" ht="17.100000000000001" customHeight="1">
      <c r="A38" s="349" t="s">
        <v>39</v>
      </c>
      <c r="B38" s="83"/>
      <c r="C38" s="121"/>
      <c r="D38" s="160"/>
      <c r="E38" s="84"/>
      <c r="F38" s="174"/>
      <c r="G38" s="93"/>
      <c r="H38" s="164"/>
      <c r="I38" s="93"/>
      <c r="J38" s="160"/>
      <c r="K38" s="93"/>
      <c r="L38" s="160"/>
      <c r="M38" s="84"/>
      <c r="N38" s="174"/>
      <c r="O38" s="93"/>
      <c r="P38" s="54"/>
      <c r="Q38" s="256"/>
      <c r="R38" s="83"/>
      <c r="S38" s="121"/>
      <c r="T38" s="160"/>
      <c r="U38" s="84"/>
      <c r="V38" s="174"/>
      <c r="W38" s="93"/>
      <c r="X38" s="164"/>
      <c r="Y38" s="93"/>
      <c r="Z38" s="160"/>
      <c r="AA38" s="93"/>
      <c r="AB38" s="160"/>
      <c r="AC38" s="84"/>
      <c r="AD38" s="174"/>
      <c r="AE38" s="93"/>
      <c r="AF38" s="54"/>
      <c r="AG38" s="256"/>
      <c r="AH38" s="83"/>
      <c r="AI38" s="121"/>
      <c r="AJ38" s="160"/>
      <c r="AK38" s="84"/>
      <c r="AL38" s="174"/>
      <c r="AM38" s="93"/>
      <c r="AN38" s="164"/>
      <c r="AO38" s="93"/>
      <c r="AP38" s="160"/>
      <c r="AQ38" s="93"/>
      <c r="AR38" s="160"/>
      <c r="AS38" s="84"/>
      <c r="AT38" s="174"/>
      <c r="AU38" s="93"/>
      <c r="AV38" s="54"/>
      <c r="AW38" s="256"/>
      <c r="AX38" s="83"/>
      <c r="AY38" s="121"/>
      <c r="AZ38" s="160"/>
      <c r="BA38" s="84"/>
      <c r="BB38" s="174"/>
      <c r="BC38" s="93"/>
      <c r="BD38" s="164"/>
      <c r="BE38" s="93"/>
      <c r="BF38" s="160"/>
      <c r="BG38" s="93"/>
      <c r="BH38" s="160"/>
      <c r="BI38" s="84"/>
      <c r="BJ38" s="174"/>
      <c r="BK38" s="93"/>
      <c r="BL38" s="54"/>
      <c r="BM38" s="256"/>
      <c r="BN38" s="83"/>
      <c r="BO38" s="121"/>
      <c r="BP38" s="160"/>
      <c r="BQ38" s="84"/>
      <c r="BR38" s="174"/>
      <c r="BS38" s="93"/>
      <c r="BT38" s="164"/>
      <c r="BU38" s="93"/>
      <c r="BV38" s="160"/>
      <c r="BW38" s="93"/>
      <c r="BX38" s="160"/>
      <c r="BY38" s="84"/>
      <c r="BZ38" s="174"/>
      <c r="CA38" s="93"/>
      <c r="CB38" s="54"/>
      <c r="CC38" s="256"/>
    </row>
    <row r="39" spans="1:81" s="4" customFormat="1" ht="17.100000000000001" customHeight="1">
      <c r="A39" s="408" t="s">
        <v>73</v>
      </c>
      <c r="B39" s="438"/>
      <c r="C39" s="439"/>
      <c r="D39" s="440"/>
      <c r="E39" s="441"/>
      <c r="F39" s="427"/>
      <c r="G39" s="201"/>
      <c r="H39" s="427"/>
      <c r="I39" s="201"/>
      <c r="J39" s="427"/>
      <c r="K39" s="201"/>
      <c r="L39" s="427"/>
      <c r="M39" s="201"/>
      <c r="N39" s="442"/>
      <c r="O39" s="443"/>
      <c r="P39" s="444"/>
      <c r="Q39" s="428"/>
      <c r="R39" s="438"/>
      <c r="S39" s="439"/>
      <c r="T39" s="440"/>
      <c r="U39" s="441"/>
      <c r="V39" s="427"/>
      <c r="W39" s="201"/>
      <c r="X39" s="427"/>
      <c r="Y39" s="201"/>
      <c r="Z39" s="427"/>
      <c r="AA39" s="201"/>
      <c r="AB39" s="427"/>
      <c r="AC39" s="201"/>
      <c r="AD39" s="442"/>
      <c r="AE39" s="443"/>
      <c r="AF39" s="444"/>
      <c r="AG39" s="428"/>
      <c r="AH39" s="438"/>
      <c r="AI39" s="439"/>
      <c r="AJ39" s="440"/>
      <c r="AK39" s="441"/>
      <c r="AL39" s="427"/>
      <c r="AM39" s="201"/>
      <c r="AN39" s="427"/>
      <c r="AO39" s="201"/>
      <c r="AP39" s="427"/>
      <c r="AQ39" s="201"/>
      <c r="AR39" s="427"/>
      <c r="AS39" s="201"/>
      <c r="AT39" s="442"/>
      <c r="AU39" s="443"/>
      <c r="AV39" s="444"/>
      <c r="AW39" s="428"/>
      <c r="AX39" s="438"/>
      <c r="AY39" s="439"/>
      <c r="AZ39" s="440"/>
      <c r="BA39" s="441"/>
      <c r="BB39" s="427"/>
      <c r="BC39" s="201"/>
      <c r="BD39" s="427"/>
      <c r="BE39" s="201"/>
      <c r="BF39" s="427"/>
      <c r="BG39" s="201"/>
      <c r="BH39" s="427"/>
      <c r="BI39" s="201"/>
      <c r="BJ39" s="442"/>
      <c r="BK39" s="443"/>
      <c r="BL39" s="444"/>
      <c r="BM39" s="428"/>
      <c r="BN39" s="438"/>
      <c r="BO39" s="439"/>
      <c r="BP39" s="440"/>
      <c r="BQ39" s="441"/>
      <c r="BR39" s="427"/>
      <c r="BS39" s="201"/>
      <c r="BT39" s="427"/>
      <c r="BU39" s="201"/>
      <c r="BV39" s="427"/>
      <c r="BW39" s="201"/>
      <c r="BX39" s="427"/>
      <c r="BY39" s="201"/>
      <c r="BZ39" s="442"/>
      <c r="CA39" s="443"/>
      <c r="CB39" s="444"/>
      <c r="CC39" s="428"/>
    </row>
    <row r="40" spans="1:81" s="4" customFormat="1" ht="17.100000000000001" customHeight="1">
      <c r="A40" s="407" t="s">
        <v>74</v>
      </c>
      <c r="B40" s="445"/>
      <c r="C40" s="446"/>
      <c r="D40" s="447"/>
      <c r="E40" s="448"/>
      <c r="F40" s="447"/>
      <c r="G40" s="448"/>
      <c r="H40" s="447"/>
      <c r="I40" s="448"/>
      <c r="J40" s="447"/>
      <c r="K40" s="448"/>
      <c r="L40" s="447"/>
      <c r="M40" s="448"/>
      <c r="N40" s="447"/>
      <c r="O40" s="448"/>
      <c r="P40" s="449"/>
      <c r="Q40" s="450"/>
      <c r="R40" s="445"/>
      <c r="S40" s="446"/>
      <c r="T40" s="447"/>
      <c r="U40" s="448"/>
      <c r="V40" s="447"/>
      <c r="W40" s="448"/>
      <c r="X40" s="447"/>
      <c r="Y40" s="448"/>
      <c r="Z40" s="447"/>
      <c r="AA40" s="448"/>
      <c r="AB40" s="447"/>
      <c r="AC40" s="448"/>
      <c r="AD40" s="447"/>
      <c r="AE40" s="448"/>
      <c r="AF40" s="449"/>
      <c r="AG40" s="450"/>
      <c r="AH40" s="445"/>
      <c r="AI40" s="446"/>
      <c r="AJ40" s="447"/>
      <c r="AK40" s="448"/>
      <c r="AL40" s="447"/>
      <c r="AM40" s="448"/>
      <c r="AN40" s="447"/>
      <c r="AO40" s="448"/>
      <c r="AP40" s="447"/>
      <c r="AQ40" s="448"/>
      <c r="AR40" s="447"/>
      <c r="AS40" s="448"/>
      <c r="AT40" s="447"/>
      <c r="AU40" s="448"/>
      <c r="AV40" s="449"/>
      <c r="AW40" s="450"/>
      <c r="AX40" s="445"/>
      <c r="AY40" s="446"/>
      <c r="AZ40" s="447"/>
      <c r="BA40" s="448"/>
      <c r="BB40" s="447"/>
      <c r="BC40" s="448"/>
      <c r="BD40" s="447"/>
      <c r="BE40" s="448"/>
      <c r="BF40" s="447"/>
      <c r="BG40" s="448"/>
      <c r="BH40" s="447"/>
      <c r="BI40" s="448"/>
      <c r="BJ40" s="447"/>
      <c r="BK40" s="448"/>
      <c r="BL40" s="449"/>
      <c r="BM40" s="450"/>
      <c r="BN40" s="445"/>
      <c r="BO40" s="446"/>
      <c r="BP40" s="447"/>
      <c r="BQ40" s="448"/>
      <c r="BR40" s="447"/>
      <c r="BS40" s="448"/>
      <c r="BT40" s="447"/>
      <c r="BU40" s="448"/>
      <c r="BV40" s="447"/>
      <c r="BW40" s="448"/>
      <c r="BX40" s="447"/>
      <c r="BY40" s="448"/>
      <c r="BZ40" s="447"/>
      <c r="CA40" s="448"/>
      <c r="CB40" s="449"/>
      <c r="CC40" s="450"/>
    </row>
    <row r="41" spans="1:81" s="4" customFormat="1" ht="17.100000000000001" customHeight="1">
      <c r="A41" s="407" t="s">
        <v>75</v>
      </c>
      <c r="B41" s="85"/>
      <c r="C41" s="122"/>
      <c r="D41" s="161"/>
      <c r="E41" s="142"/>
      <c r="F41" s="160"/>
      <c r="G41" s="84"/>
      <c r="H41" s="160"/>
      <c r="I41" s="84"/>
      <c r="J41" s="160"/>
      <c r="K41" s="84"/>
      <c r="L41" s="160"/>
      <c r="M41" s="84"/>
      <c r="N41" s="220"/>
      <c r="O41" s="89"/>
      <c r="P41" s="55"/>
      <c r="Q41" s="258"/>
      <c r="R41" s="85"/>
      <c r="S41" s="122"/>
      <c r="T41" s="161"/>
      <c r="U41" s="142"/>
      <c r="V41" s="160"/>
      <c r="W41" s="84"/>
      <c r="X41" s="160"/>
      <c r="Y41" s="84"/>
      <c r="Z41" s="160"/>
      <c r="AA41" s="84"/>
      <c r="AB41" s="160"/>
      <c r="AC41" s="84"/>
      <c r="AD41" s="220"/>
      <c r="AE41" s="89"/>
      <c r="AF41" s="55"/>
      <c r="AG41" s="258"/>
      <c r="AH41" s="85"/>
      <c r="AI41" s="122"/>
      <c r="AJ41" s="161"/>
      <c r="AK41" s="142"/>
      <c r="AL41" s="160"/>
      <c r="AM41" s="84"/>
      <c r="AN41" s="160"/>
      <c r="AO41" s="84"/>
      <c r="AP41" s="160"/>
      <c r="AQ41" s="84"/>
      <c r="AR41" s="160"/>
      <c r="AS41" s="84"/>
      <c r="AT41" s="220"/>
      <c r="AU41" s="89"/>
      <c r="AV41" s="55"/>
      <c r="AW41" s="258"/>
      <c r="AX41" s="85"/>
      <c r="AY41" s="122"/>
      <c r="AZ41" s="161"/>
      <c r="BA41" s="142"/>
      <c r="BB41" s="160"/>
      <c r="BC41" s="84"/>
      <c r="BD41" s="160"/>
      <c r="BE41" s="84"/>
      <c r="BF41" s="160"/>
      <c r="BG41" s="84"/>
      <c r="BH41" s="160"/>
      <c r="BI41" s="84"/>
      <c r="BJ41" s="220"/>
      <c r="BK41" s="89"/>
      <c r="BL41" s="55"/>
      <c r="BM41" s="258"/>
      <c r="BN41" s="85"/>
      <c r="BO41" s="122"/>
      <c r="BP41" s="161"/>
      <c r="BQ41" s="142"/>
      <c r="BR41" s="160"/>
      <c r="BS41" s="84"/>
      <c r="BT41" s="160"/>
      <c r="BU41" s="84"/>
      <c r="BV41" s="160"/>
      <c r="BW41" s="84"/>
      <c r="BX41" s="160"/>
      <c r="BY41" s="84"/>
      <c r="BZ41" s="220"/>
      <c r="CA41" s="89"/>
      <c r="CB41" s="55"/>
      <c r="CC41" s="258"/>
    </row>
    <row r="42" spans="1:81" s="4" customFormat="1" ht="17.100000000000001" customHeight="1">
      <c r="A42" s="407" t="s">
        <v>76</v>
      </c>
      <c r="B42" s="86"/>
      <c r="C42" s="123"/>
      <c r="D42" s="162"/>
      <c r="E42" s="87"/>
      <c r="F42" s="162"/>
      <c r="G42" s="87"/>
      <c r="H42" s="162"/>
      <c r="I42" s="87"/>
      <c r="J42" s="160"/>
      <c r="K42" s="87"/>
      <c r="L42" s="160"/>
      <c r="M42" s="84"/>
      <c r="N42" s="162"/>
      <c r="O42" s="87"/>
      <c r="P42" s="242"/>
      <c r="Q42" s="257"/>
      <c r="R42" s="86"/>
      <c r="S42" s="123"/>
      <c r="T42" s="162"/>
      <c r="U42" s="87"/>
      <c r="V42" s="162"/>
      <c r="W42" s="87"/>
      <c r="X42" s="162"/>
      <c r="Y42" s="87"/>
      <c r="Z42" s="160"/>
      <c r="AA42" s="87"/>
      <c r="AB42" s="160"/>
      <c r="AC42" s="84"/>
      <c r="AD42" s="162"/>
      <c r="AE42" s="87"/>
      <c r="AF42" s="242"/>
      <c r="AG42" s="257"/>
      <c r="AH42" s="86"/>
      <c r="AI42" s="123"/>
      <c r="AJ42" s="162"/>
      <c r="AK42" s="87"/>
      <c r="AL42" s="162"/>
      <c r="AM42" s="87"/>
      <c r="AN42" s="162"/>
      <c r="AO42" s="87"/>
      <c r="AP42" s="160"/>
      <c r="AQ42" s="87"/>
      <c r="AR42" s="160"/>
      <c r="AS42" s="84"/>
      <c r="AT42" s="162"/>
      <c r="AU42" s="87"/>
      <c r="AV42" s="242"/>
      <c r="AW42" s="257"/>
      <c r="AX42" s="86"/>
      <c r="AY42" s="123"/>
      <c r="AZ42" s="162"/>
      <c r="BA42" s="87"/>
      <c r="BB42" s="162"/>
      <c r="BC42" s="87"/>
      <c r="BD42" s="162"/>
      <c r="BE42" s="87"/>
      <c r="BF42" s="160"/>
      <c r="BG42" s="87"/>
      <c r="BH42" s="160"/>
      <c r="BI42" s="84"/>
      <c r="BJ42" s="162"/>
      <c r="BK42" s="87"/>
      <c r="BL42" s="242"/>
      <c r="BM42" s="257"/>
      <c r="BN42" s="86"/>
      <c r="BO42" s="123"/>
      <c r="BP42" s="162"/>
      <c r="BQ42" s="87"/>
      <c r="BR42" s="162"/>
      <c r="BS42" s="87"/>
      <c r="BT42" s="162"/>
      <c r="BU42" s="87"/>
      <c r="BV42" s="160"/>
      <c r="BW42" s="87"/>
      <c r="BX42" s="160"/>
      <c r="BY42" s="84"/>
      <c r="BZ42" s="162"/>
      <c r="CA42" s="87"/>
      <c r="CB42" s="242"/>
      <c r="CC42" s="257"/>
    </row>
    <row r="43" spans="1:81" s="4" customFormat="1" ht="17.100000000000001" customHeight="1">
      <c r="A43" s="407" t="s">
        <v>77</v>
      </c>
      <c r="B43" s="88"/>
      <c r="C43" s="124"/>
      <c r="D43" s="161"/>
      <c r="E43" s="143"/>
      <c r="F43" s="162"/>
      <c r="G43" s="87"/>
      <c r="H43" s="184"/>
      <c r="I43" s="87"/>
      <c r="J43" s="160"/>
      <c r="K43" s="87"/>
      <c r="L43" s="160"/>
      <c r="M43" s="84"/>
      <c r="N43" s="220"/>
      <c r="O43" s="89"/>
      <c r="P43" s="55"/>
      <c r="Q43" s="258"/>
      <c r="R43" s="88"/>
      <c r="S43" s="124"/>
      <c r="T43" s="161"/>
      <c r="U43" s="143"/>
      <c r="V43" s="162"/>
      <c r="W43" s="87"/>
      <c r="X43" s="184"/>
      <c r="Y43" s="87"/>
      <c r="Z43" s="160"/>
      <c r="AA43" s="87"/>
      <c r="AB43" s="160"/>
      <c r="AC43" s="84"/>
      <c r="AD43" s="220"/>
      <c r="AE43" s="89"/>
      <c r="AF43" s="55"/>
      <c r="AG43" s="258"/>
      <c r="AH43" s="88"/>
      <c r="AI43" s="124"/>
      <c r="AJ43" s="161"/>
      <c r="AK43" s="143"/>
      <c r="AL43" s="162"/>
      <c r="AM43" s="87"/>
      <c r="AN43" s="184"/>
      <c r="AO43" s="87"/>
      <c r="AP43" s="160"/>
      <c r="AQ43" s="87"/>
      <c r="AR43" s="160"/>
      <c r="AS43" s="84"/>
      <c r="AT43" s="220"/>
      <c r="AU43" s="89"/>
      <c r="AV43" s="55"/>
      <c r="AW43" s="258"/>
      <c r="AX43" s="88"/>
      <c r="AY43" s="124"/>
      <c r="AZ43" s="161"/>
      <c r="BA43" s="143"/>
      <c r="BB43" s="162"/>
      <c r="BC43" s="87"/>
      <c r="BD43" s="184"/>
      <c r="BE43" s="87"/>
      <c r="BF43" s="160"/>
      <c r="BG43" s="87"/>
      <c r="BH43" s="160"/>
      <c r="BI43" s="84"/>
      <c r="BJ43" s="220"/>
      <c r="BK43" s="89"/>
      <c r="BL43" s="55"/>
      <c r="BM43" s="258"/>
      <c r="BN43" s="88"/>
      <c r="BO43" s="124"/>
      <c r="BP43" s="161"/>
      <c r="BQ43" s="143"/>
      <c r="BR43" s="162"/>
      <c r="BS43" s="87"/>
      <c r="BT43" s="184"/>
      <c r="BU43" s="87"/>
      <c r="BV43" s="160"/>
      <c r="BW43" s="87"/>
      <c r="BX43" s="160"/>
      <c r="BY43" s="84"/>
      <c r="BZ43" s="220"/>
      <c r="CA43" s="89"/>
      <c r="CB43" s="55"/>
      <c r="CC43" s="258"/>
    </row>
    <row r="44" spans="1:81" s="4" customFormat="1" ht="17.100000000000001" customHeight="1">
      <c r="A44" s="407" t="s">
        <v>78</v>
      </c>
      <c r="B44" s="88"/>
      <c r="C44" s="124"/>
      <c r="D44" s="161"/>
      <c r="E44" s="143"/>
      <c r="F44" s="162"/>
      <c r="G44" s="87"/>
      <c r="H44" s="162"/>
      <c r="I44" s="87"/>
      <c r="J44" s="160"/>
      <c r="K44" s="87"/>
      <c r="L44" s="160"/>
      <c r="M44" s="84"/>
      <c r="N44" s="220"/>
      <c r="O44" s="89"/>
      <c r="P44" s="55"/>
      <c r="Q44" s="258"/>
      <c r="R44" s="88"/>
      <c r="S44" s="124"/>
      <c r="T44" s="161"/>
      <c r="U44" s="143"/>
      <c r="V44" s="162"/>
      <c r="W44" s="87"/>
      <c r="X44" s="162"/>
      <c r="Y44" s="87"/>
      <c r="Z44" s="160"/>
      <c r="AA44" s="87"/>
      <c r="AB44" s="160"/>
      <c r="AC44" s="84"/>
      <c r="AD44" s="220"/>
      <c r="AE44" s="89"/>
      <c r="AF44" s="55"/>
      <c r="AG44" s="258"/>
      <c r="AH44" s="88"/>
      <c r="AI44" s="124"/>
      <c r="AJ44" s="161"/>
      <c r="AK44" s="143"/>
      <c r="AL44" s="162"/>
      <c r="AM44" s="87"/>
      <c r="AN44" s="162"/>
      <c r="AO44" s="87"/>
      <c r="AP44" s="160"/>
      <c r="AQ44" s="87"/>
      <c r="AR44" s="160"/>
      <c r="AS44" s="84"/>
      <c r="AT44" s="220"/>
      <c r="AU44" s="89"/>
      <c r="AV44" s="55"/>
      <c r="AW44" s="258"/>
      <c r="AX44" s="88"/>
      <c r="AY44" s="124"/>
      <c r="AZ44" s="161"/>
      <c r="BA44" s="143"/>
      <c r="BB44" s="162"/>
      <c r="BC44" s="87"/>
      <c r="BD44" s="162"/>
      <c r="BE44" s="87"/>
      <c r="BF44" s="160"/>
      <c r="BG44" s="87"/>
      <c r="BH44" s="160"/>
      <c r="BI44" s="84"/>
      <c r="BJ44" s="220"/>
      <c r="BK44" s="89"/>
      <c r="BL44" s="55"/>
      <c r="BM44" s="258"/>
      <c r="BN44" s="88"/>
      <c r="BO44" s="124"/>
      <c r="BP44" s="161"/>
      <c r="BQ44" s="143"/>
      <c r="BR44" s="162"/>
      <c r="BS44" s="87"/>
      <c r="BT44" s="162"/>
      <c r="BU44" s="87"/>
      <c r="BV44" s="160"/>
      <c r="BW44" s="87"/>
      <c r="BX44" s="160"/>
      <c r="BY44" s="84"/>
      <c r="BZ44" s="220"/>
      <c r="CA44" s="89"/>
      <c r="CB44" s="55"/>
      <c r="CC44" s="258"/>
    </row>
    <row r="45" spans="1:81" s="4" customFormat="1" ht="17.100000000000001" customHeight="1">
      <c r="A45" s="408" t="s">
        <v>79</v>
      </c>
      <c r="B45" s="85"/>
      <c r="C45" s="122"/>
      <c r="D45" s="161"/>
      <c r="E45" s="143"/>
      <c r="F45" s="162"/>
      <c r="G45" s="87"/>
      <c r="H45" s="162"/>
      <c r="I45" s="87"/>
      <c r="J45" s="160"/>
      <c r="K45" s="87"/>
      <c r="L45" s="160"/>
      <c r="M45" s="84"/>
      <c r="N45" s="220"/>
      <c r="O45" s="89"/>
      <c r="P45" s="55"/>
      <c r="Q45" s="258"/>
      <c r="R45" s="85"/>
      <c r="S45" s="122"/>
      <c r="T45" s="161"/>
      <c r="U45" s="143"/>
      <c r="V45" s="162"/>
      <c r="W45" s="87"/>
      <c r="X45" s="162"/>
      <c r="Y45" s="87"/>
      <c r="Z45" s="160"/>
      <c r="AA45" s="87"/>
      <c r="AB45" s="160"/>
      <c r="AC45" s="84"/>
      <c r="AD45" s="220"/>
      <c r="AE45" s="89"/>
      <c r="AF45" s="55"/>
      <c r="AG45" s="258"/>
      <c r="AH45" s="85"/>
      <c r="AI45" s="122"/>
      <c r="AJ45" s="161"/>
      <c r="AK45" s="143"/>
      <c r="AL45" s="162"/>
      <c r="AM45" s="87"/>
      <c r="AN45" s="162"/>
      <c r="AO45" s="87"/>
      <c r="AP45" s="160"/>
      <c r="AQ45" s="87"/>
      <c r="AR45" s="160"/>
      <c r="AS45" s="84"/>
      <c r="AT45" s="220"/>
      <c r="AU45" s="89"/>
      <c r="AV45" s="55"/>
      <c r="AW45" s="258"/>
      <c r="AX45" s="85"/>
      <c r="AY45" s="122"/>
      <c r="AZ45" s="161"/>
      <c r="BA45" s="143"/>
      <c r="BB45" s="162"/>
      <c r="BC45" s="87"/>
      <c r="BD45" s="162"/>
      <c r="BE45" s="87"/>
      <c r="BF45" s="160"/>
      <c r="BG45" s="87"/>
      <c r="BH45" s="160"/>
      <c r="BI45" s="84"/>
      <c r="BJ45" s="220"/>
      <c r="BK45" s="89"/>
      <c r="BL45" s="55"/>
      <c r="BM45" s="258"/>
      <c r="BN45" s="85"/>
      <c r="BO45" s="122"/>
      <c r="BP45" s="161"/>
      <c r="BQ45" s="143"/>
      <c r="BR45" s="162"/>
      <c r="BS45" s="87"/>
      <c r="BT45" s="162"/>
      <c r="BU45" s="87"/>
      <c r="BV45" s="160"/>
      <c r="BW45" s="87"/>
      <c r="BX45" s="160"/>
      <c r="BY45" s="84"/>
      <c r="BZ45" s="220"/>
      <c r="CA45" s="89"/>
      <c r="CB45" s="55"/>
      <c r="CC45" s="258"/>
    </row>
    <row r="46" spans="1:81" s="4" customFormat="1" ht="17.100000000000001" customHeight="1">
      <c r="A46" s="408" t="s">
        <v>80</v>
      </c>
      <c r="B46" s="88"/>
      <c r="C46" s="124"/>
      <c r="D46" s="161"/>
      <c r="E46" s="143"/>
      <c r="F46" s="162"/>
      <c r="G46" s="87"/>
      <c r="H46" s="162"/>
      <c r="I46" s="87"/>
      <c r="J46" s="160"/>
      <c r="K46" s="87"/>
      <c r="L46" s="160"/>
      <c r="M46" s="84"/>
      <c r="N46" s="220"/>
      <c r="O46" s="89"/>
      <c r="P46" s="55"/>
      <c r="Q46" s="258"/>
      <c r="R46" s="88"/>
      <c r="S46" s="124"/>
      <c r="T46" s="161"/>
      <c r="U46" s="143"/>
      <c r="V46" s="162"/>
      <c r="W46" s="87"/>
      <c r="X46" s="162"/>
      <c r="Y46" s="87"/>
      <c r="Z46" s="160"/>
      <c r="AA46" s="87"/>
      <c r="AB46" s="160"/>
      <c r="AC46" s="84"/>
      <c r="AD46" s="220"/>
      <c r="AE46" s="89"/>
      <c r="AF46" s="55"/>
      <c r="AG46" s="258"/>
      <c r="AH46" s="88"/>
      <c r="AI46" s="124"/>
      <c r="AJ46" s="161"/>
      <c r="AK46" s="143"/>
      <c r="AL46" s="162"/>
      <c r="AM46" s="87"/>
      <c r="AN46" s="162"/>
      <c r="AO46" s="87"/>
      <c r="AP46" s="160"/>
      <c r="AQ46" s="87"/>
      <c r="AR46" s="160"/>
      <c r="AS46" s="84"/>
      <c r="AT46" s="220"/>
      <c r="AU46" s="89"/>
      <c r="AV46" s="55"/>
      <c r="AW46" s="258"/>
      <c r="AX46" s="88"/>
      <c r="AY46" s="124"/>
      <c r="AZ46" s="161"/>
      <c r="BA46" s="143"/>
      <c r="BB46" s="162"/>
      <c r="BC46" s="87"/>
      <c r="BD46" s="162"/>
      <c r="BE46" s="87"/>
      <c r="BF46" s="160"/>
      <c r="BG46" s="87"/>
      <c r="BH46" s="160"/>
      <c r="BI46" s="84"/>
      <c r="BJ46" s="220"/>
      <c r="BK46" s="89"/>
      <c r="BL46" s="55"/>
      <c r="BM46" s="258"/>
      <c r="BN46" s="88"/>
      <c r="BO46" s="124"/>
      <c r="BP46" s="161"/>
      <c r="BQ46" s="143"/>
      <c r="BR46" s="162"/>
      <c r="BS46" s="87"/>
      <c r="BT46" s="162"/>
      <c r="BU46" s="87"/>
      <c r="BV46" s="160"/>
      <c r="BW46" s="87"/>
      <c r="BX46" s="160"/>
      <c r="BY46" s="84"/>
      <c r="BZ46" s="220"/>
      <c r="CA46" s="89"/>
      <c r="CB46" s="55"/>
      <c r="CC46" s="258"/>
    </row>
    <row r="47" spans="1:81" s="4" customFormat="1" ht="17.100000000000001" customHeight="1">
      <c r="A47" s="408" t="s">
        <v>81</v>
      </c>
      <c r="B47" s="88"/>
      <c r="C47" s="124"/>
      <c r="D47" s="161"/>
      <c r="E47" s="143"/>
      <c r="F47" s="162"/>
      <c r="G47" s="87"/>
      <c r="H47" s="162"/>
      <c r="I47" s="87"/>
      <c r="J47" s="160"/>
      <c r="K47" s="87"/>
      <c r="L47" s="160"/>
      <c r="M47" s="84"/>
      <c r="N47" s="220"/>
      <c r="O47" s="89"/>
      <c r="P47" s="55"/>
      <c r="Q47" s="258"/>
      <c r="R47" s="88"/>
      <c r="S47" s="124"/>
      <c r="T47" s="161"/>
      <c r="U47" s="143"/>
      <c r="V47" s="162"/>
      <c r="W47" s="87"/>
      <c r="X47" s="162"/>
      <c r="Y47" s="87"/>
      <c r="Z47" s="160"/>
      <c r="AA47" s="87"/>
      <c r="AB47" s="160"/>
      <c r="AC47" s="84"/>
      <c r="AD47" s="220"/>
      <c r="AE47" s="89"/>
      <c r="AF47" s="55"/>
      <c r="AG47" s="258"/>
      <c r="AH47" s="88"/>
      <c r="AI47" s="124"/>
      <c r="AJ47" s="161"/>
      <c r="AK47" s="143"/>
      <c r="AL47" s="162"/>
      <c r="AM47" s="87"/>
      <c r="AN47" s="162"/>
      <c r="AO47" s="87"/>
      <c r="AP47" s="160"/>
      <c r="AQ47" s="87"/>
      <c r="AR47" s="160"/>
      <c r="AS47" s="84"/>
      <c r="AT47" s="220"/>
      <c r="AU47" s="89"/>
      <c r="AV47" s="55"/>
      <c r="AW47" s="258"/>
      <c r="AX47" s="88"/>
      <c r="AY47" s="124"/>
      <c r="AZ47" s="161"/>
      <c r="BA47" s="143"/>
      <c r="BB47" s="162"/>
      <c r="BC47" s="87"/>
      <c r="BD47" s="162"/>
      <c r="BE47" s="87"/>
      <c r="BF47" s="160"/>
      <c r="BG47" s="87"/>
      <c r="BH47" s="160"/>
      <c r="BI47" s="84"/>
      <c r="BJ47" s="220"/>
      <c r="BK47" s="89"/>
      <c r="BL47" s="55"/>
      <c r="BM47" s="258"/>
      <c r="BN47" s="88"/>
      <c r="BO47" s="124"/>
      <c r="BP47" s="161"/>
      <c r="BQ47" s="143"/>
      <c r="BR47" s="162"/>
      <c r="BS47" s="87"/>
      <c r="BT47" s="162"/>
      <c r="BU47" s="87"/>
      <c r="BV47" s="160"/>
      <c r="BW47" s="87"/>
      <c r="BX47" s="160"/>
      <c r="BY47" s="84"/>
      <c r="BZ47" s="220"/>
      <c r="CA47" s="89"/>
      <c r="CB47" s="55"/>
      <c r="CC47" s="258"/>
    </row>
    <row r="48" spans="1:81" s="4" customFormat="1" ht="17.100000000000001" customHeight="1">
      <c r="A48" s="408" t="s">
        <v>82</v>
      </c>
      <c r="B48" s="88"/>
      <c r="C48" s="124"/>
      <c r="D48" s="161"/>
      <c r="E48" s="143"/>
      <c r="F48" s="162"/>
      <c r="G48" s="87"/>
      <c r="H48" s="162"/>
      <c r="I48" s="87"/>
      <c r="J48" s="160"/>
      <c r="K48" s="87"/>
      <c r="L48" s="160"/>
      <c r="M48" s="84"/>
      <c r="N48" s="220"/>
      <c r="O48" s="89"/>
      <c r="P48" s="55"/>
      <c r="Q48" s="258"/>
      <c r="R48" s="88"/>
      <c r="S48" s="124"/>
      <c r="T48" s="161"/>
      <c r="U48" s="143"/>
      <c r="V48" s="162"/>
      <c r="W48" s="87"/>
      <c r="X48" s="162"/>
      <c r="Y48" s="87"/>
      <c r="Z48" s="160"/>
      <c r="AA48" s="87"/>
      <c r="AB48" s="160"/>
      <c r="AC48" s="84"/>
      <c r="AD48" s="220"/>
      <c r="AE48" s="89"/>
      <c r="AF48" s="55"/>
      <c r="AG48" s="258"/>
      <c r="AH48" s="88"/>
      <c r="AI48" s="124"/>
      <c r="AJ48" s="161"/>
      <c r="AK48" s="143"/>
      <c r="AL48" s="162"/>
      <c r="AM48" s="87"/>
      <c r="AN48" s="162"/>
      <c r="AO48" s="87"/>
      <c r="AP48" s="160"/>
      <c r="AQ48" s="87"/>
      <c r="AR48" s="160"/>
      <c r="AS48" s="84"/>
      <c r="AT48" s="220"/>
      <c r="AU48" s="89"/>
      <c r="AV48" s="55"/>
      <c r="AW48" s="258"/>
      <c r="AX48" s="88"/>
      <c r="AY48" s="124"/>
      <c r="AZ48" s="161"/>
      <c r="BA48" s="143"/>
      <c r="BB48" s="162"/>
      <c r="BC48" s="87"/>
      <c r="BD48" s="162"/>
      <c r="BE48" s="87"/>
      <c r="BF48" s="160"/>
      <c r="BG48" s="87"/>
      <c r="BH48" s="160"/>
      <c r="BI48" s="84"/>
      <c r="BJ48" s="220"/>
      <c r="BK48" s="89"/>
      <c r="BL48" s="55"/>
      <c r="BM48" s="258"/>
      <c r="BN48" s="88"/>
      <c r="BO48" s="124"/>
      <c r="BP48" s="161"/>
      <c r="BQ48" s="143"/>
      <c r="BR48" s="162"/>
      <c r="BS48" s="87"/>
      <c r="BT48" s="162"/>
      <c r="BU48" s="87"/>
      <c r="BV48" s="160"/>
      <c r="BW48" s="87"/>
      <c r="BX48" s="160"/>
      <c r="BY48" s="84"/>
      <c r="BZ48" s="220"/>
      <c r="CA48" s="89"/>
      <c r="CB48" s="55"/>
      <c r="CC48" s="258"/>
    </row>
    <row r="49" spans="1:81" s="4" customFormat="1" ht="17.100000000000001" customHeight="1">
      <c r="A49" s="407" t="s">
        <v>83</v>
      </c>
      <c r="B49" s="88"/>
      <c r="C49" s="124"/>
      <c r="D49" s="161"/>
      <c r="E49" s="143"/>
      <c r="F49" s="162"/>
      <c r="G49" s="87"/>
      <c r="H49" s="162"/>
      <c r="I49" s="87"/>
      <c r="J49" s="160"/>
      <c r="K49" s="87"/>
      <c r="L49" s="160"/>
      <c r="M49" s="84"/>
      <c r="N49" s="220"/>
      <c r="O49" s="89"/>
      <c r="P49" s="55"/>
      <c r="Q49" s="258"/>
      <c r="R49" s="88"/>
      <c r="S49" s="124"/>
      <c r="T49" s="161"/>
      <c r="U49" s="143"/>
      <c r="V49" s="162"/>
      <c r="W49" s="87"/>
      <c r="X49" s="162"/>
      <c r="Y49" s="87"/>
      <c r="Z49" s="160"/>
      <c r="AA49" s="87"/>
      <c r="AB49" s="160"/>
      <c r="AC49" s="84"/>
      <c r="AD49" s="220"/>
      <c r="AE49" s="89"/>
      <c r="AF49" s="55"/>
      <c r="AG49" s="258"/>
      <c r="AH49" s="88"/>
      <c r="AI49" s="124"/>
      <c r="AJ49" s="161"/>
      <c r="AK49" s="143"/>
      <c r="AL49" s="162"/>
      <c r="AM49" s="87"/>
      <c r="AN49" s="162"/>
      <c r="AO49" s="87"/>
      <c r="AP49" s="160"/>
      <c r="AQ49" s="87"/>
      <c r="AR49" s="160"/>
      <c r="AS49" s="84"/>
      <c r="AT49" s="220"/>
      <c r="AU49" s="89"/>
      <c r="AV49" s="55"/>
      <c r="AW49" s="258"/>
      <c r="AX49" s="88"/>
      <c r="AY49" s="124"/>
      <c r="AZ49" s="161"/>
      <c r="BA49" s="143"/>
      <c r="BB49" s="162"/>
      <c r="BC49" s="87"/>
      <c r="BD49" s="162"/>
      <c r="BE49" s="87"/>
      <c r="BF49" s="160"/>
      <c r="BG49" s="87"/>
      <c r="BH49" s="160"/>
      <c r="BI49" s="84"/>
      <c r="BJ49" s="220"/>
      <c r="BK49" s="89"/>
      <c r="BL49" s="55"/>
      <c r="BM49" s="258"/>
      <c r="BN49" s="88"/>
      <c r="BO49" s="124"/>
      <c r="BP49" s="161"/>
      <c r="BQ49" s="143"/>
      <c r="BR49" s="162"/>
      <c r="BS49" s="87"/>
      <c r="BT49" s="162"/>
      <c r="BU49" s="87"/>
      <c r="BV49" s="160"/>
      <c r="BW49" s="87"/>
      <c r="BX49" s="160"/>
      <c r="BY49" s="84"/>
      <c r="BZ49" s="220"/>
      <c r="CA49" s="89"/>
      <c r="CB49" s="55"/>
      <c r="CC49" s="258"/>
    </row>
    <row r="50" spans="1:81" s="4" customFormat="1" ht="17.100000000000001" customHeight="1">
      <c r="A50" s="409" t="s">
        <v>84</v>
      </c>
      <c r="B50" s="88"/>
      <c r="C50" s="124"/>
      <c r="D50" s="161"/>
      <c r="E50" s="143"/>
      <c r="F50" s="162"/>
      <c r="G50" s="87"/>
      <c r="H50" s="162"/>
      <c r="I50" s="87"/>
      <c r="J50" s="160"/>
      <c r="K50" s="87"/>
      <c r="L50" s="160"/>
      <c r="M50" s="84"/>
      <c r="N50" s="220"/>
      <c r="O50" s="89"/>
      <c r="P50" s="55"/>
      <c r="Q50" s="258"/>
      <c r="R50" s="88"/>
      <c r="S50" s="124"/>
      <c r="T50" s="161"/>
      <c r="U50" s="143"/>
      <c r="V50" s="162"/>
      <c r="W50" s="87"/>
      <c r="X50" s="162"/>
      <c r="Y50" s="87"/>
      <c r="Z50" s="160"/>
      <c r="AA50" s="87"/>
      <c r="AB50" s="160"/>
      <c r="AC50" s="84"/>
      <c r="AD50" s="220"/>
      <c r="AE50" s="89"/>
      <c r="AF50" s="55"/>
      <c r="AG50" s="258"/>
      <c r="AH50" s="88"/>
      <c r="AI50" s="124"/>
      <c r="AJ50" s="161"/>
      <c r="AK50" s="143"/>
      <c r="AL50" s="162"/>
      <c r="AM50" s="87"/>
      <c r="AN50" s="162"/>
      <c r="AO50" s="87"/>
      <c r="AP50" s="160"/>
      <c r="AQ50" s="87"/>
      <c r="AR50" s="160"/>
      <c r="AS50" s="84"/>
      <c r="AT50" s="220"/>
      <c r="AU50" s="89"/>
      <c r="AV50" s="55"/>
      <c r="AW50" s="258"/>
      <c r="AX50" s="88"/>
      <c r="AY50" s="124"/>
      <c r="AZ50" s="161"/>
      <c r="BA50" s="143"/>
      <c r="BB50" s="162"/>
      <c r="BC50" s="87"/>
      <c r="BD50" s="162"/>
      <c r="BE50" s="87"/>
      <c r="BF50" s="160"/>
      <c r="BG50" s="87"/>
      <c r="BH50" s="160"/>
      <c r="BI50" s="84"/>
      <c r="BJ50" s="220"/>
      <c r="BK50" s="89"/>
      <c r="BL50" s="55"/>
      <c r="BM50" s="258"/>
      <c r="BN50" s="88"/>
      <c r="BO50" s="124"/>
      <c r="BP50" s="161"/>
      <c r="BQ50" s="143"/>
      <c r="BR50" s="162"/>
      <c r="BS50" s="87"/>
      <c r="BT50" s="162"/>
      <c r="BU50" s="87"/>
      <c r="BV50" s="160"/>
      <c r="BW50" s="87"/>
      <c r="BX50" s="160"/>
      <c r="BY50" s="84"/>
      <c r="BZ50" s="220"/>
      <c r="CA50" s="89"/>
      <c r="CB50" s="55"/>
      <c r="CC50" s="258"/>
    </row>
    <row r="51" spans="1:81" s="4" customFormat="1" ht="17.100000000000001" customHeight="1">
      <c r="A51" s="407" t="s">
        <v>85</v>
      </c>
      <c r="B51" s="88"/>
      <c r="C51" s="124"/>
      <c r="D51" s="161"/>
      <c r="E51" s="143"/>
      <c r="F51" s="162"/>
      <c r="G51" s="87"/>
      <c r="H51" s="162"/>
      <c r="I51" s="87"/>
      <c r="J51" s="160"/>
      <c r="K51" s="87"/>
      <c r="L51" s="160"/>
      <c r="M51" s="84"/>
      <c r="N51" s="220"/>
      <c r="O51" s="89"/>
      <c r="P51" s="55"/>
      <c r="Q51" s="258"/>
      <c r="R51" s="88"/>
      <c r="S51" s="124"/>
      <c r="T51" s="161"/>
      <c r="U51" s="143"/>
      <c r="V51" s="162"/>
      <c r="W51" s="87"/>
      <c r="X51" s="162"/>
      <c r="Y51" s="87"/>
      <c r="Z51" s="160"/>
      <c r="AA51" s="87"/>
      <c r="AB51" s="160"/>
      <c r="AC51" s="84"/>
      <c r="AD51" s="220"/>
      <c r="AE51" s="89"/>
      <c r="AF51" s="55"/>
      <c r="AG51" s="258"/>
      <c r="AH51" s="88"/>
      <c r="AI51" s="124"/>
      <c r="AJ51" s="161"/>
      <c r="AK51" s="143"/>
      <c r="AL51" s="162"/>
      <c r="AM51" s="87"/>
      <c r="AN51" s="162"/>
      <c r="AO51" s="87"/>
      <c r="AP51" s="160"/>
      <c r="AQ51" s="87"/>
      <c r="AR51" s="160"/>
      <c r="AS51" s="84"/>
      <c r="AT51" s="220"/>
      <c r="AU51" s="89"/>
      <c r="AV51" s="55"/>
      <c r="AW51" s="258"/>
      <c r="AX51" s="88"/>
      <c r="AY51" s="124"/>
      <c r="AZ51" s="161"/>
      <c r="BA51" s="143"/>
      <c r="BB51" s="162"/>
      <c r="BC51" s="87"/>
      <c r="BD51" s="162"/>
      <c r="BE51" s="87"/>
      <c r="BF51" s="160"/>
      <c r="BG51" s="87"/>
      <c r="BH51" s="160"/>
      <c r="BI51" s="84"/>
      <c r="BJ51" s="220"/>
      <c r="BK51" s="89"/>
      <c r="BL51" s="55"/>
      <c r="BM51" s="258"/>
      <c r="BN51" s="88"/>
      <c r="BO51" s="124"/>
      <c r="BP51" s="161"/>
      <c r="BQ51" s="143"/>
      <c r="BR51" s="162"/>
      <c r="BS51" s="87"/>
      <c r="BT51" s="162"/>
      <c r="BU51" s="87"/>
      <c r="BV51" s="160"/>
      <c r="BW51" s="87"/>
      <c r="BX51" s="160"/>
      <c r="BY51" s="84"/>
      <c r="BZ51" s="220"/>
      <c r="CA51" s="89"/>
      <c r="CB51" s="55"/>
      <c r="CC51" s="258"/>
    </row>
    <row r="52" spans="1:81" s="4" customFormat="1" ht="17.100000000000001" customHeight="1">
      <c r="A52" s="410" t="s">
        <v>86</v>
      </c>
      <c r="B52" s="86"/>
      <c r="C52" s="123"/>
      <c r="D52" s="162"/>
      <c r="E52" s="87"/>
      <c r="F52" s="162"/>
      <c r="G52" s="87"/>
      <c r="H52" s="162"/>
      <c r="I52" s="87"/>
      <c r="J52" s="160"/>
      <c r="K52" s="87"/>
      <c r="L52" s="160"/>
      <c r="M52" s="84"/>
      <c r="N52" s="160"/>
      <c r="O52" s="84"/>
      <c r="P52" s="58"/>
      <c r="Q52" s="257"/>
      <c r="R52" s="86"/>
      <c r="S52" s="123"/>
      <c r="T52" s="162"/>
      <c r="U52" s="87"/>
      <c r="V52" s="162"/>
      <c r="W52" s="87"/>
      <c r="X52" s="162"/>
      <c r="Y52" s="87"/>
      <c r="Z52" s="160"/>
      <c r="AA52" s="87"/>
      <c r="AB52" s="160"/>
      <c r="AC52" s="84"/>
      <c r="AD52" s="160"/>
      <c r="AE52" s="84"/>
      <c r="AF52" s="58"/>
      <c r="AG52" s="257"/>
      <c r="AH52" s="86"/>
      <c r="AI52" s="123"/>
      <c r="AJ52" s="162"/>
      <c r="AK52" s="87"/>
      <c r="AL52" s="162"/>
      <c r="AM52" s="87"/>
      <c r="AN52" s="162"/>
      <c r="AO52" s="87"/>
      <c r="AP52" s="160"/>
      <c r="AQ52" s="87"/>
      <c r="AR52" s="160"/>
      <c r="AS52" s="84"/>
      <c r="AT52" s="160"/>
      <c r="AU52" s="84"/>
      <c r="AV52" s="58"/>
      <c r="AW52" s="257"/>
      <c r="AX52" s="86"/>
      <c r="AY52" s="123"/>
      <c r="AZ52" s="162"/>
      <c r="BA52" s="87"/>
      <c r="BB52" s="162"/>
      <c r="BC52" s="87"/>
      <c r="BD52" s="162"/>
      <c r="BE52" s="87"/>
      <c r="BF52" s="160"/>
      <c r="BG52" s="87"/>
      <c r="BH52" s="160"/>
      <c r="BI52" s="84"/>
      <c r="BJ52" s="160"/>
      <c r="BK52" s="84"/>
      <c r="BL52" s="58"/>
      <c r="BM52" s="257"/>
      <c r="BN52" s="86"/>
      <c r="BO52" s="123"/>
      <c r="BP52" s="162"/>
      <c r="BQ52" s="87"/>
      <c r="BR52" s="162"/>
      <c r="BS52" s="87"/>
      <c r="BT52" s="162"/>
      <c r="BU52" s="87"/>
      <c r="BV52" s="160"/>
      <c r="BW52" s="87"/>
      <c r="BX52" s="160"/>
      <c r="BY52" s="84"/>
      <c r="BZ52" s="160"/>
      <c r="CA52" s="84"/>
      <c r="CB52" s="58"/>
      <c r="CC52" s="257"/>
    </row>
    <row r="53" spans="1:81" s="4" customFormat="1" ht="17.100000000000001" customHeight="1">
      <c r="A53" s="407" t="s">
        <v>87</v>
      </c>
      <c r="B53" s="88"/>
      <c r="C53" s="124"/>
      <c r="D53" s="161"/>
      <c r="E53" s="143"/>
      <c r="F53" s="162"/>
      <c r="G53" s="87"/>
      <c r="H53" s="184"/>
      <c r="I53" s="87"/>
      <c r="J53" s="160"/>
      <c r="K53" s="87"/>
      <c r="L53" s="160"/>
      <c r="M53" s="84"/>
      <c r="N53" s="220"/>
      <c r="O53" s="89"/>
      <c r="P53" s="55"/>
      <c r="Q53" s="258"/>
      <c r="R53" s="88"/>
      <c r="S53" s="124"/>
      <c r="T53" s="161"/>
      <c r="U53" s="143"/>
      <c r="V53" s="162"/>
      <c r="W53" s="87"/>
      <c r="X53" s="184"/>
      <c r="Y53" s="87"/>
      <c r="Z53" s="160"/>
      <c r="AA53" s="87"/>
      <c r="AB53" s="160"/>
      <c r="AC53" s="84"/>
      <c r="AD53" s="220"/>
      <c r="AE53" s="89"/>
      <c r="AF53" s="55"/>
      <c r="AG53" s="258"/>
      <c r="AH53" s="88"/>
      <c r="AI53" s="124"/>
      <c r="AJ53" s="161"/>
      <c r="AK53" s="143"/>
      <c r="AL53" s="162"/>
      <c r="AM53" s="87"/>
      <c r="AN53" s="184"/>
      <c r="AO53" s="87"/>
      <c r="AP53" s="160"/>
      <c r="AQ53" s="87"/>
      <c r="AR53" s="160"/>
      <c r="AS53" s="84"/>
      <c r="AT53" s="220"/>
      <c r="AU53" s="89"/>
      <c r="AV53" s="55"/>
      <c r="AW53" s="258"/>
      <c r="AX53" s="88"/>
      <c r="AY53" s="124"/>
      <c r="AZ53" s="161"/>
      <c r="BA53" s="143"/>
      <c r="BB53" s="162"/>
      <c r="BC53" s="87"/>
      <c r="BD53" s="184"/>
      <c r="BE53" s="87"/>
      <c r="BF53" s="160"/>
      <c r="BG53" s="87"/>
      <c r="BH53" s="160"/>
      <c r="BI53" s="84"/>
      <c r="BJ53" s="220"/>
      <c r="BK53" s="89"/>
      <c r="BL53" s="55"/>
      <c r="BM53" s="258"/>
      <c r="BN53" s="88"/>
      <c r="BO53" s="124"/>
      <c r="BP53" s="161"/>
      <c r="BQ53" s="143"/>
      <c r="BR53" s="162"/>
      <c r="BS53" s="87"/>
      <c r="BT53" s="184"/>
      <c r="BU53" s="87"/>
      <c r="BV53" s="160"/>
      <c r="BW53" s="87"/>
      <c r="BX53" s="160"/>
      <c r="BY53" s="84"/>
      <c r="BZ53" s="220"/>
      <c r="CA53" s="89"/>
      <c r="CB53" s="55"/>
      <c r="CC53" s="258"/>
    </row>
    <row r="54" spans="1:81" s="4" customFormat="1" ht="17.100000000000001" customHeight="1">
      <c r="A54" s="409" t="s">
        <v>88</v>
      </c>
      <c r="B54" s="88"/>
      <c r="C54" s="124"/>
      <c r="D54" s="161"/>
      <c r="E54" s="143"/>
      <c r="F54" s="162"/>
      <c r="G54" s="87"/>
      <c r="H54" s="162"/>
      <c r="I54" s="87"/>
      <c r="J54" s="160"/>
      <c r="K54" s="87"/>
      <c r="L54" s="160"/>
      <c r="M54" s="84"/>
      <c r="N54" s="220"/>
      <c r="O54" s="89"/>
      <c r="P54" s="55"/>
      <c r="Q54" s="258"/>
      <c r="R54" s="88"/>
      <c r="S54" s="124"/>
      <c r="T54" s="161"/>
      <c r="U54" s="143"/>
      <c r="V54" s="162"/>
      <c r="W54" s="87"/>
      <c r="X54" s="162"/>
      <c r="Y54" s="87"/>
      <c r="Z54" s="160"/>
      <c r="AA54" s="87"/>
      <c r="AB54" s="160"/>
      <c r="AC54" s="84"/>
      <c r="AD54" s="220"/>
      <c r="AE54" s="89"/>
      <c r="AF54" s="55"/>
      <c r="AG54" s="258"/>
      <c r="AH54" s="88"/>
      <c r="AI54" s="124"/>
      <c r="AJ54" s="161"/>
      <c r="AK54" s="143"/>
      <c r="AL54" s="162"/>
      <c r="AM54" s="87"/>
      <c r="AN54" s="162"/>
      <c r="AO54" s="87"/>
      <c r="AP54" s="160"/>
      <c r="AQ54" s="87"/>
      <c r="AR54" s="160"/>
      <c r="AS54" s="84"/>
      <c r="AT54" s="220"/>
      <c r="AU54" s="89"/>
      <c r="AV54" s="55"/>
      <c r="AW54" s="258"/>
      <c r="AX54" s="88"/>
      <c r="AY54" s="124"/>
      <c r="AZ54" s="161"/>
      <c r="BA54" s="143"/>
      <c r="BB54" s="162"/>
      <c r="BC54" s="87"/>
      <c r="BD54" s="162"/>
      <c r="BE54" s="87"/>
      <c r="BF54" s="160"/>
      <c r="BG54" s="87"/>
      <c r="BH54" s="160"/>
      <c r="BI54" s="84"/>
      <c r="BJ54" s="220"/>
      <c r="BK54" s="89"/>
      <c r="BL54" s="55"/>
      <c r="BM54" s="258"/>
      <c r="BN54" s="88"/>
      <c r="BO54" s="124"/>
      <c r="BP54" s="161"/>
      <c r="BQ54" s="143"/>
      <c r="BR54" s="162"/>
      <c r="BS54" s="87"/>
      <c r="BT54" s="162"/>
      <c r="BU54" s="87"/>
      <c r="BV54" s="160"/>
      <c r="BW54" s="87"/>
      <c r="BX54" s="160"/>
      <c r="BY54" s="84"/>
      <c r="BZ54" s="220"/>
      <c r="CA54" s="89"/>
      <c r="CB54" s="55"/>
      <c r="CC54" s="258"/>
    </row>
    <row r="55" spans="1:81" s="4" customFormat="1" ht="17.100000000000001" customHeight="1">
      <c r="A55" s="407" t="s">
        <v>89</v>
      </c>
      <c r="B55" s="90"/>
      <c r="C55" s="125"/>
      <c r="D55" s="163"/>
      <c r="E55" s="144"/>
      <c r="F55" s="175"/>
      <c r="G55" s="176"/>
      <c r="H55" s="175"/>
      <c r="I55" s="176"/>
      <c r="J55" s="189"/>
      <c r="K55" s="176"/>
      <c r="L55" s="189"/>
      <c r="M55" s="198"/>
      <c r="N55" s="221"/>
      <c r="O55" s="91"/>
      <c r="P55" s="56"/>
      <c r="Q55" s="245"/>
      <c r="R55" s="90"/>
      <c r="S55" s="125"/>
      <c r="T55" s="163"/>
      <c r="U55" s="144"/>
      <c r="V55" s="175"/>
      <c r="W55" s="176"/>
      <c r="X55" s="175"/>
      <c r="Y55" s="176"/>
      <c r="Z55" s="189"/>
      <c r="AA55" s="176"/>
      <c r="AB55" s="189"/>
      <c r="AC55" s="198"/>
      <c r="AD55" s="221"/>
      <c r="AE55" s="91"/>
      <c r="AF55" s="56"/>
      <c r="AG55" s="245"/>
      <c r="AH55" s="90"/>
      <c r="AI55" s="125"/>
      <c r="AJ55" s="163"/>
      <c r="AK55" s="144"/>
      <c r="AL55" s="175"/>
      <c r="AM55" s="176"/>
      <c r="AN55" s="175"/>
      <c r="AO55" s="176"/>
      <c r="AP55" s="189"/>
      <c r="AQ55" s="176"/>
      <c r="AR55" s="189"/>
      <c r="AS55" s="198"/>
      <c r="AT55" s="221"/>
      <c r="AU55" s="91"/>
      <c r="AV55" s="56"/>
      <c r="AW55" s="245"/>
      <c r="AX55" s="90"/>
      <c r="AY55" s="125"/>
      <c r="AZ55" s="163"/>
      <c r="BA55" s="144"/>
      <c r="BB55" s="175"/>
      <c r="BC55" s="176"/>
      <c r="BD55" s="175"/>
      <c r="BE55" s="176"/>
      <c r="BF55" s="189"/>
      <c r="BG55" s="176"/>
      <c r="BH55" s="189"/>
      <c r="BI55" s="198"/>
      <c r="BJ55" s="221"/>
      <c r="BK55" s="91"/>
      <c r="BL55" s="56"/>
      <c r="BM55" s="245"/>
      <c r="BN55" s="90"/>
      <c r="BO55" s="125"/>
      <c r="BP55" s="163"/>
      <c r="BQ55" s="144"/>
      <c r="BR55" s="175"/>
      <c r="BS55" s="176"/>
      <c r="BT55" s="175"/>
      <c r="BU55" s="176"/>
      <c r="BV55" s="189"/>
      <c r="BW55" s="176"/>
      <c r="BX55" s="189"/>
      <c r="BY55" s="198"/>
      <c r="BZ55" s="221"/>
      <c r="CA55" s="91"/>
      <c r="CB55" s="56"/>
      <c r="CC55" s="245"/>
    </row>
    <row r="56" spans="1:81" s="4" customFormat="1" ht="17.100000000000001" customHeight="1">
      <c r="A56" s="407" t="s">
        <v>90</v>
      </c>
      <c r="B56" s="92"/>
      <c r="C56" s="126"/>
      <c r="D56" s="164"/>
      <c r="E56" s="142"/>
      <c r="F56" s="160"/>
      <c r="G56" s="84"/>
      <c r="H56" s="160"/>
      <c r="I56" s="84"/>
      <c r="J56" s="160"/>
      <c r="K56" s="84"/>
      <c r="L56" s="160"/>
      <c r="M56" s="84"/>
      <c r="N56" s="174"/>
      <c r="O56" s="93"/>
      <c r="P56" s="54"/>
      <c r="Q56" s="258"/>
      <c r="R56" s="92"/>
      <c r="S56" s="126"/>
      <c r="T56" s="164"/>
      <c r="U56" s="142"/>
      <c r="V56" s="160"/>
      <c r="W56" s="84"/>
      <c r="X56" s="160"/>
      <c r="Y56" s="84"/>
      <c r="Z56" s="160"/>
      <c r="AA56" s="84"/>
      <c r="AB56" s="160"/>
      <c r="AC56" s="84"/>
      <c r="AD56" s="174"/>
      <c r="AE56" s="93"/>
      <c r="AF56" s="54"/>
      <c r="AG56" s="258"/>
      <c r="AH56" s="92"/>
      <c r="AI56" s="126"/>
      <c r="AJ56" s="164"/>
      <c r="AK56" s="142"/>
      <c r="AL56" s="160"/>
      <c r="AM56" s="84"/>
      <c r="AN56" s="160"/>
      <c r="AO56" s="84"/>
      <c r="AP56" s="160"/>
      <c r="AQ56" s="84"/>
      <c r="AR56" s="160"/>
      <c r="AS56" s="84"/>
      <c r="AT56" s="174"/>
      <c r="AU56" s="93"/>
      <c r="AV56" s="54"/>
      <c r="AW56" s="258"/>
      <c r="AX56" s="92"/>
      <c r="AY56" s="126"/>
      <c r="AZ56" s="164"/>
      <c r="BA56" s="142"/>
      <c r="BB56" s="160"/>
      <c r="BC56" s="84"/>
      <c r="BD56" s="160"/>
      <c r="BE56" s="84"/>
      <c r="BF56" s="160"/>
      <c r="BG56" s="84"/>
      <c r="BH56" s="160"/>
      <c r="BI56" s="84"/>
      <c r="BJ56" s="174"/>
      <c r="BK56" s="93"/>
      <c r="BL56" s="54"/>
      <c r="BM56" s="258"/>
      <c r="BN56" s="92"/>
      <c r="BO56" s="126"/>
      <c r="BP56" s="164"/>
      <c r="BQ56" s="142"/>
      <c r="BR56" s="160"/>
      <c r="BS56" s="84"/>
      <c r="BT56" s="160"/>
      <c r="BU56" s="84"/>
      <c r="BV56" s="160"/>
      <c r="BW56" s="84"/>
      <c r="BX56" s="160"/>
      <c r="BY56" s="84"/>
      <c r="BZ56" s="174"/>
      <c r="CA56" s="93"/>
      <c r="CB56" s="54"/>
      <c r="CC56" s="258"/>
    </row>
    <row r="57" spans="1:81" s="4" customFormat="1" ht="17.100000000000001" customHeight="1">
      <c r="A57" s="407" t="s">
        <v>91</v>
      </c>
      <c r="B57" s="86"/>
      <c r="C57" s="123"/>
      <c r="D57" s="162"/>
      <c r="E57" s="87"/>
      <c r="F57" s="162"/>
      <c r="G57" s="87"/>
      <c r="H57" s="162"/>
      <c r="I57" s="87"/>
      <c r="J57" s="160"/>
      <c r="K57" s="87"/>
      <c r="L57" s="160"/>
      <c r="M57" s="84"/>
      <c r="N57" s="162"/>
      <c r="O57" s="87"/>
      <c r="P57" s="242"/>
      <c r="Q57" s="257"/>
      <c r="R57" s="86"/>
      <c r="S57" s="123"/>
      <c r="T57" s="162"/>
      <c r="U57" s="87"/>
      <c r="V57" s="162"/>
      <c r="W57" s="87"/>
      <c r="X57" s="162"/>
      <c r="Y57" s="87"/>
      <c r="Z57" s="160"/>
      <c r="AA57" s="87"/>
      <c r="AB57" s="160"/>
      <c r="AC57" s="84"/>
      <c r="AD57" s="162"/>
      <c r="AE57" s="87"/>
      <c r="AF57" s="242"/>
      <c r="AG57" s="257"/>
      <c r="AH57" s="86"/>
      <c r="AI57" s="123"/>
      <c r="AJ57" s="162"/>
      <c r="AK57" s="87"/>
      <c r="AL57" s="162"/>
      <c r="AM57" s="87"/>
      <c r="AN57" s="162"/>
      <c r="AO57" s="87"/>
      <c r="AP57" s="160"/>
      <c r="AQ57" s="87"/>
      <c r="AR57" s="160"/>
      <c r="AS57" s="84"/>
      <c r="AT57" s="162"/>
      <c r="AU57" s="87"/>
      <c r="AV57" s="242"/>
      <c r="AW57" s="257"/>
      <c r="AX57" s="86"/>
      <c r="AY57" s="123"/>
      <c r="AZ57" s="162"/>
      <c r="BA57" s="87"/>
      <c r="BB57" s="162"/>
      <c r="BC57" s="87"/>
      <c r="BD57" s="162"/>
      <c r="BE57" s="87"/>
      <c r="BF57" s="160"/>
      <c r="BG57" s="87"/>
      <c r="BH57" s="160"/>
      <c r="BI57" s="84"/>
      <c r="BJ57" s="162"/>
      <c r="BK57" s="87"/>
      <c r="BL57" s="242"/>
      <c r="BM57" s="257"/>
      <c r="BN57" s="86"/>
      <c r="BO57" s="123"/>
      <c r="BP57" s="162"/>
      <c r="BQ57" s="87"/>
      <c r="BR57" s="162"/>
      <c r="BS57" s="87"/>
      <c r="BT57" s="162"/>
      <c r="BU57" s="87"/>
      <c r="BV57" s="160"/>
      <c r="BW57" s="87"/>
      <c r="BX57" s="160"/>
      <c r="BY57" s="84"/>
      <c r="BZ57" s="162"/>
      <c r="CA57" s="87"/>
      <c r="CB57" s="242"/>
      <c r="CC57" s="257"/>
    </row>
    <row r="58" spans="1:81" s="4" customFormat="1" ht="17.100000000000001" customHeight="1">
      <c r="A58" s="410" t="s">
        <v>92</v>
      </c>
      <c r="B58" s="86"/>
      <c r="C58" s="123"/>
      <c r="D58" s="162"/>
      <c r="E58" s="87"/>
      <c r="F58" s="162"/>
      <c r="G58" s="87"/>
      <c r="H58" s="162"/>
      <c r="I58" s="87"/>
      <c r="J58" s="160"/>
      <c r="K58" s="87"/>
      <c r="L58" s="160"/>
      <c r="M58" s="84"/>
      <c r="N58" s="162"/>
      <c r="O58" s="87"/>
      <c r="P58" s="242"/>
      <c r="Q58" s="257"/>
      <c r="R58" s="86"/>
      <c r="S58" s="123"/>
      <c r="T58" s="162"/>
      <c r="U58" s="87"/>
      <c r="V58" s="162"/>
      <c r="W58" s="87"/>
      <c r="X58" s="162"/>
      <c r="Y58" s="87"/>
      <c r="Z58" s="160"/>
      <c r="AA58" s="87"/>
      <c r="AB58" s="160"/>
      <c r="AC58" s="84"/>
      <c r="AD58" s="162"/>
      <c r="AE58" s="87"/>
      <c r="AF58" s="242"/>
      <c r="AG58" s="257"/>
      <c r="AH58" s="86"/>
      <c r="AI58" s="123"/>
      <c r="AJ58" s="162"/>
      <c r="AK58" s="87"/>
      <c r="AL58" s="162"/>
      <c r="AM58" s="87"/>
      <c r="AN58" s="162"/>
      <c r="AO58" s="87"/>
      <c r="AP58" s="160"/>
      <c r="AQ58" s="87"/>
      <c r="AR58" s="160"/>
      <c r="AS58" s="84"/>
      <c r="AT58" s="162"/>
      <c r="AU58" s="87"/>
      <c r="AV58" s="242"/>
      <c r="AW58" s="257"/>
      <c r="AX58" s="86"/>
      <c r="AY58" s="123"/>
      <c r="AZ58" s="162"/>
      <c r="BA58" s="87"/>
      <c r="BB58" s="162"/>
      <c r="BC58" s="87"/>
      <c r="BD58" s="162"/>
      <c r="BE58" s="87"/>
      <c r="BF58" s="160"/>
      <c r="BG58" s="87"/>
      <c r="BH58" s="160"/>
      <c r="BI58" s="84"/>
      <c r="BJ58" s="162"/>
      <c r="BK58" s="87"/>
      <c r="BL58" s="242"/>
      <c r="BM58" s="257"/>
      <c r="BN58" s="86"/>
      <c r="BO58" s="123"/>
      <c r="BP58" s="162"/>
      <c r="BQ58" s="87"/>
      <c r="BR58" s="162"/>
      <c r="BS58" s="87"/>
      <c r="BT58" s="162"/>
      <c r="BU58" s="87"/>
      <c r="BV58" s="160"/>
      <c r="BW58" s="87"/>
      <c r="BX58" s="160"/>
      <c r="BY58" s="84"/>
      <c r="BZ58" s="162"/>
      <c r="CA58" s="87"/>
      <c r="CB58" s="242"/>
      <c r="CC58" s="257"/>
    </row>
    <row r="59" spans="1:81" s="4" customFormat="1" ht="17.100000000000001" customHeight="1">
      <c r="A59" s="411" t="s">
        <v>93</v>
      </c>
      <c r="B59" s="77"/>
      <c r="C59" s="118"/>
      <c r="D59" s="157"/>
      <c r="E59" s="141"/>
      <c r="F59" s="162"/>
      <c r="G59" s="87"/>
      <c r="H59" s="162"/>
      <c r="I59" s="87"/>
      <c r="J59" s="160"/>
      <c r="K59" s="87"/>
      <c r="L59" s="160"/>
      <c r="M59" s="84"/>
      <c r="N59" s="173"/>
      <c r="O59" s="78"/>
      <c r="P59" s="53"/>
      <c r="Q59" s="258"/>
      <c r="R59" s="77"/>
      <c r="S59" s="118"/>
      <c r="T59" s="157"/>
      <c r="U59" s="141"/>
      <c r="V59" s="162"/>
      <c r="W59" s="87"/>
      <c r="X59" s="162"/>
      <c r="Y59" s="87"/>
      <c r="Z59" s="160"/>
      <c r="AA59" s="87"/>
      <c r="AB59" s="160"/>
      <c r="AC59" s="84"/>
      <c r="AD59" s="173"/>
      <c r="AE59" s="78"/>
      <c r="AF59" s="53"/>
      <c r="AG59" s="258"/>
      <c r="AH59" s="77"/>
      <c r="AI59" s="118"/>
      <c r="AJ59" s="157"/>
      <c r="AK59" s="141"/>
      <c r="AL59" s="162"/>
      <c r="AM59" s="87"/>
      <c r="AN59" s="162"/>
      <c r="AO59" s="87"/>
      <c r="AP59" s="160"/>
      <c r="AQ59" s="87"/>
      <c r="AR59" s="160"/>
      <c r="AS59" s="84"/>
      <c r="AT59" s="173"/>
      <c r="AU59" s="78"/>
      <c r="AV59" s="53"/>
      <c r="AW59" s="258"/>
      <c r="AX59" s="77"/>
      <c r="AY59" s="118"/>
      <c r="AZ59" s="157"/>
      <c r="BA59" s="141"/>
      <c r="BB59" s="162"/>
      <c r="BC59" s="87"/>
      <c r="BD59" s="162"/>
      <c r="BE59" s="87"/>
      <c r="BF59" s="160"/>
      <c r="BG59" s="87"/>
      <c r="BH59" s="160"/>
      <c r="BI59" s="84"/>
      <c r="BJ59" s="173"/>
      <c r="BK59" s="78"/>
      <c r="BL59" s="53"/>
      <c r="BM59" s="258"/>
      <c r="BN59" s="77"/>
      <c r="BO59" s="118"/>
      <c r="BP59" s="157"/>
      <c r="BQ59" s="141"/>
      <c r="BR59" s="162"/>
      <c r="BS59" s="87"/>
      <c r="BT59" s="162"/>
      <c r="BU59" s="87"/>
      <c r="BV59" s="160"/>
      <c r="BW59" s="87"/>
      <c r="BX59" s="160"/>
      <c r="BY59" s="84"/>
      <c r="BZ59" s="173"/>
      <c r="CA59" s="78"/>
      <c r="CB59" s="53"/>
      <c r="CC59" s="258"/>
    </row>
    <row r="60" spans="1:81" s="4" customFormat="1" ht="17.100000000000001" customHeight="1">
      <c r="A60" s="412" t="s">
        <v>46</v>
      </c>
      <c r="B60" s="77"/>
      <c r="C60" s="118"/>
      <c r="D60" s="157"/>
      <c r="E60" s="141"/>
      <c r="F60" s="162"/>
      <c r="G60" s="87"/>
      <c r="H60" s="162"/>
      <c r="I60" s="87"/>
      <c r="J60" s="160"/>
      <c r="K60" s="87"/>
      <c r="L60" s="160"/>
      <c r="M60" s="84"/>
      <c r="N60" s="173"/>
      <c r="O60" s="78"/>
      <c r="P60" s="53"/>
      <c r="Q60" s="258"/>
      <c r="R60" s="77"/>
      <c r="S60" s="118"/>
      <c r="T60" s="157"/>
      <c r="U60" s="141"/>
      <c r="V60" s="162"/>
      <c r="W60" s="87"/>
      <c r="X60" s="162"/>
      <c r="Y60" s="87"/>
      <c r="Z60" s="160"/>
      <c r="AA60" s="87"/>
      <c r="AB60" s="160"/>
      <c r="AC60" s="84"/>
      <c r="AD60" s="173"/>
      <c r="AE60" s="78"/>
      <c r="AF60" s="53"/>
      <c r="AG60" s="258"/>
      <c r="AH60" s="77"/>
      <c r="AI60" s="118"/>
      <c r="AJ60" s="157"/>
      <c r="AK60" s="141"/>
      <c r="AL60" s="162"/>
      <c r="AM60" s="87"/>
      <c r="AN60" s="162"/>
      <c r="AO60" s="87"/>
      <c r="AP60" s="160"/>
      <c r="AQ60" s="87"/>
      <c r="AR60" s="160"/>
      <c r="AS60" s="84"/>
      <c r="AT60" s="173"/>
      <c r="AU60" s="78"/>
      <c r="AV60" s="53"/>
      <c r="AW60" s="258"/>
      <c r="AX60" s="77"/>
      <c r="AY60" s="118"/>
      <c r="AZ60" s="157"/>
      <c r="BA60" s="141"/>
      <c r="BB60" s="162"/>
      <c r="BC60" s="87"/>
      <c r="BD60" s="162"/>
      <c r="BE60" s="87"/>
      <c r="BF60" s="160"/>
      <c r="BG60" s="87"/>
      <c r="BH60" s="160"/>
      <c r="BI60" s="84"/>
      <c r="BJ60" s="173"/>
      <c r="BK60" s="78"/>
      <c r="BL60" s="53"/>
      <c r="BM60" s="258"/>
      <c r="BN60" s="77"/>
      <c r="BO60" s="118"/>
      <c r="BP60" s="157"/>
      <c r="BQ60" s="141"/>
      <c r="BR60" s="162"/>
      <c r="BS60" s="87"/>
      <c r="BT60" s="162"/>
      <c r="BU60" s="87"/>
      <c r="BV60" s="160"/>
      <c r="BW60" s="87"/>
      <c r="BX60" s="160"/>
      <c r="BY60" s="84"/>
      <c r="BZ60" s="173"/>
      <c r="CA60" s="78"/>
      <c r="CB60" s="53"/>
      <c r="CC60" s="258"/>
    </row>
    <row r="61" spans="1:81" s="4" customFormat="1" ht="17.100000000000001" customHeight="1">
      <c r="A61" s="412" t="s">
        <v>94</v>
      </c>
      <c r="B61" s="77"/>
      <c r="C61" s="118"/>
      <c r="D61" s="157"/>
      <c r="E61" s="141"/>
      <c r="F61" s="162"/>
      <c r="G61" s="87"/>
      <c r="H61" s="162"/>
      <c r="I61" s="87"/>
      <c r="J61" s="160"/>
      <c r="K61" s="87"/>
      <c r="L61" s="160"/>
      <c r="M61" s="84"/>
      <c r="N61" s="173"/>
      <c r="O61" s="78"/>
      <c r="P61" s="53"/>
      <c r="Q61" s="258"/>
      <c r="R61" s="77"/>
      <c r="S61" s="118"/>
      <c r="T61" s="157"/>
      <c r="U61" s="141"/>
      <c r="V61" s="162"/>
      <c r="W61" s="87"/>
      <c r="X61" s="162"/>
      <c r="Y61" s="87"/>
      <c r="Z61" s="160"/>
      <c r="AA61" s="87"/>
      <c r="AB61" s="160"/>
      <c r="AC61" s="84"/>
      <c r="AD61" s="173"/>
      <c r="AE61" s="78"/>
      <c r="AF61" s="53"/>
      <c r="AG61" s="258"/>
      <c r="AH61" s="77"/>
      <c r="AI61" s="118"/>
      <c r="AJ61" s="157"/>
      <c r="AK61" s="141"/>
      <c r="AL61" s="162"/>
      <c r="AM61" s="87"/>
      <c r="AN61" s="162"/>
      <c r="AO61" s="87"/>
      <c r="AP61" s="160"/>
      <c r="AQ61" s="87"/>
      <c r="AR61" s="160"/>
      <c r="AS61" s="84"/>
      <c r="AT61" s="173"/>
      <c r="AU61" s="78"/>
      <c r="AV61" s="53"/>
      <c r="AW61" s="258"/>
      <c r="AX61" s="77"/>
      <c r="AY61" s="118"/>
      <c r="AZ61" s="157"/>
      <c r="BA61" s="141"/>
      <c r="BB61" s="162"/>
      <c r="BC61" s="87"/>
      <c r="BD61" s="162"/>
      <c r="BE61" s="87"/>
      <c r="BF61" s="160"/>
      <c r="BG61" s="87"/>
      <c r="BH61" s="160"/>
      <c r="BI61" s="84"/>
      <c r="BJ61" s="173"/>
      <c r="BK61" s="78"/>
      <c r="BL61" s="53"/>
      <c r="BM61" s="258"/>
      <c r="BN61" s="77"/>
      <c r="BO61" s="118"/>
      <c r="BP61" s="157"/>
      <c r="BQ61" s="141"/>
      <c r="BR61" s="162"/>
      <c r="BS61" s="87"/>
      <c r="BT61" s="162"/>
      <c r="BU61" s="87"/>
      <c r="BV61" s="160"/>
      <c r="BW61" s="87"/>
      <c r="BX61" s="160"/>
      <c r="BY61" s="84"/>
      <c r="BZ61" s="173"/>
      <c r="CA61" s="78"/>
      <c r="CB61" s="53"/>
      <c r="CC61" s="258"/>
    </row>
    <row r="62" spans="1:81" s="4" customFormat="1" ht="17.100000000000001" customHeight="1">
      <c r="A62" s="412" t="s">
        <v>95</v>
      </c>
      <c r="B62" s="77"/>
      <c r="C62" s="118"/>
      <c r="D62" s="157"/>
      <c r="E62" s="141"/>
      <c r="F62" s="162"/>
      <c r="G62" s="87"/>
      <c r="H62" s="162"/>
      <c r="I62" s="87"/>
      <c r="J62" s="160"/>
      <c r="K62" s="87"/>
      <c r="L62" s="160"/>
      <c r="M62" s="84"/>
      <c r="N62" s="173"/>
      <c r="O62" s="78"/>
      <c r="P62" s="53"/>
      <c r="Q62" s="258"/>
      <c r="R62" s="77"/>
      <c r="S62" s="118"/>
      <c r="T62" s="157"/>
      <c r="U62" s="141"/>
      <c r="V62" s="162"/>
      <c r="W62" s="87"/>
      <c r="X62" s="162"/>
      <c r="Y62" s="87"/>
      <c r="Z62" s="160"/>
      <c r="AA62" s="87"/>
      <c r="AB62" s="160"/>
      <c r="AC62" s="84"/>
      <c r="AD62" s="173"/>
      <c r="AE62" s="78"/>
      <c r="AF62" s="53"/>
      <c r="AG62" s="258"/>
      <c r="AH62" s="77"/>
      <c r="AI62" s="118"/>
      <c r="AJ62" s="157"/>
      <c r="AK62" s="141"/>
      <c r="AL62" s="162"/>
      <c r="AM62" s="87"/>
      <c r="AN62" s="162"/>
      <c r="AO62" s="87"/>
      <c r="AP62" s="160"/>
      <c r="AQ62" s="87"/>
      <c r="AR62" s="160"/>
      <c r="AS62" s="84"/>
      <c r="AT62" s="173"/>
      <c r="AU62" s="78"/>
      <c r="AV62" s="53"/>
      <c r="AW62" s="258"/>
      <c r="AX62" s="77"/>
      <c r="AY62" s="118"/>
      <c r="AZ62" s="157"/>
      <c r="BA62" s="141"/>
      <c r="BB62" s="162"/>
      <c r="BC62" s="87"/>
      <c r="BD62" s="162"/>
      <c r="BE62" s="87"/>
      <c r="BF62" s="160"/>
      <c r="BG62" s="87"/>
      <c r="BH62" s="160"/>
      <c r="BI62" s="84"/>
      <c r="BJ62" s="173"/>
      <c r="BK62" s="78"/>
      <c r="BL62" s="53"/>
      <c r="BM62" s="258"/>
      <c r="BN62" s="77"/>
      <c r="BO62" s="118"/>
      <c r="BP62" s="157"/>
      <c r="BQ62" s="141"/>
      <c r="BR62" s="162"/>
      <c r="BS62" s="87"/>
      <c r="BT62" s="162"/>
      <c r="BU62" s="87"/>
      <c r="BV62" s="160"/>
      <c r="BW62" s="87"/>
      <c r="BX62" s="160"/>
      <c r="BY62" s="84"/>
      <c r="BZ62" s="173"/>
      <c r="CA62" s="78"/>
      <c r="CB62" s="53"/>
      <c r="CC62" s="258"/>
    </row>
    <row r="63" spans="1:81" s="4" customFormat="1" ht="17.100000000000001" customHeight="1" thickBot="1">
      <c r="A63" s="45" t="s">
        <v>12</v>
      </c>
      <c r="B63" s="94"/>
      <c r="C63" s="127"/>
      <c r="D63" s="16"/>
      <c r="E63" s="74"/>
      <c r="F63" s="177"/>
      <c r="G63" s="95"/>
      <c r="H63" s="16"/>
      <c r="I63" s="95"/>
      <c r="J63" s="170"/>
      <c r="K63" s="95"/>
      <c r="L63" s="170"/>
      <c r="M63" s="103"/>
      <c r="N63" s="177"/>
      <c r="O63" s="95"/>
      <c r="P63" s="57"/>
      <c r="Q63" s="259"/>
      <c r="R63" s="94"/>
      <c r="S63" s="127"/>
      <c r="T63" s="16"/>
      <c r="U63" s="74"/>
      <c r="V63" s="177"/>
      <c r="W63" s="95"/>
      <c r="X63" s="16"/>
      <c r="Y63" s="95"/>
      <c r="Z63" s="171"/>
      <c r="AA63" s="95"/>
      <c r="AB63" s="171"/>
      <c r="AC63" s="199"/>
      <c r="AD63" s="177"/>
      <c r="AE63" s="95"/>
      <c r="AF63" s="57"/>
      <c r="AG63" s="259"/>
      <c r="AH63" s="94"/>
      <c r="AI63" s="127"/>
      <c r="AJ63" s="16"/>
      <c r="AK63" s="74"/>
      <c r="AL63" s="177"/>
      <c r="AM63" s="95"/>
      <c r="AN63" s="16"/>
      <c r="AO63" s="95"/>
      <c r="AP63" s="171"/>
      <c r="AQ63" s="95"/>
      <c r="AR63" s="171"/>
      <c r="AS63" s="199"/>
      <c r="AT63" s="177"/>
      <c r="AU63" s="95"/>
      <c r="AV63" s="57"/>
      <c r="AW63" s="259"/>
      <c r="AX63" s="94"/>
      <c r="AY63" s="127"/>
      <c r="AZ63" s="16"/>
      <c r="BA63" s="74"/>
      <c r="BB63" s="177"/>
      <c r="BC63" s="95"/>
      <c r="BD63" s="16"/>
      <c r="BE63" s="95"/>
      <c r="BF63" s="171"/>
      <c r="BG63" s="95"/>
      <c r="BH63" s="171"/>
      <c r="BI63" s="199"/>
      <c r="BJ63" s="177"/>
      <c r="BK63" s="95"/>
      <c r="BL63" s="57"/>
      <c r="BM63" s="259"/>
      <c r="BN63" s="94"/>
      <c r="BO63" s="127"/>
      <c r="BP63" s="16"/>
      <c r="BQ63" s="74"/>
      <c r="BR63" s="177"/>
      <c r="BS63" s="95"/>
      <c r="BT63" s="16"/>
      <c r="BU63" s="95"/>
      <c r="BV63" s="171"/>
      <c r="BW63" s="95"/>
      <c r="BX63" s="171"/>
      <c r="BY63" s="199"/>
      <c r="BZ63" s="177"/>
      <c r="CA63" s="95"/>
      <c r="CB63" s="57"/>
      <c r="CC63" s="259"/>
    </row>
    <row r="64" spans="1:81" s="4" customFormat="1" ht="17.100000000000001" customHeight="1">
      <c r="A64" s="47" t="s">
        <v>13</v>
      </c>
      <c r="B64" s="96"/>
      <c r="C64" s="128"/>
      <c r="D64" s="165"/>
      <c r="E64" s="97"/>
      <c r="F64" s="165"/>
      <c r="G64" s="97"/>
      <c r="H64" s="165"/>
      <c r="I64" s="97"/>
      <c r="J64" s="165"/>
      <c r="K64" s="97"/>
      <c r="L64" s="165"/>
      <c r="M64" s="97"/>
      <c r="N64" s="165"/>
      <c r="O64" s="97"/>
      <c r="P64" s="15"/>
      <c r="Q64" s="260"/>
      <c r="R64" s="96"/>
      <c r="S64" s="128"/>
      <c r="T64" s="165"/>
      <c r="U64" s="97"/>
      <c r="V64" s="165"/>
      <c r="W64" s="97"/>
      <c r="X64" s="165"/>
      <c r="Y64" s="97"/>
      <c r="Z64" s="165"/>
      <c r="AA64" s="97"/>
      <c r="AB64" s="165"/>
      <c r="AC64" s="97"/>
      <c r="AD64" s="165"/>
      <c r="AE64" s="97"/>
      <c r="AF64" s="15"/>
      <c r="AG64" s="260"/>
      <c r="AH64" s="96"/>
      <c r="AI64" s="128"/>
      <c r="AJ64" s="165"/>
      <c r="AK64" s="97"/>
      <c r="AL64" s="165"/>
      <c r="AM64" s="97"/>
      <c r="AN64" s="165"/>
      <c r="AO64" s="97"/>
      <c r="AP64" s="165"/>
      <c r="AQ64" s="97"/>
      <c r="AR64" s="165"/>
      <c r="AS64" s="97"/>
      <c r="AT64" s="165"/>
      <c r="AU64" s="97"/>
      <c r="AV64" s="15"/>
      <c r="AW64" s="260"/>
      <c r="AX64" s="96"/>
      <c r="AY64" s="128"/>
      <c r="AZ64" s="165"/>
      <c r="BA64" s="97"/>
      <c r="BB64" s="165"/>
      <c r="BC64" s="97"/>
      <c r="BD64" s="165"/>
      <c r="BE64" s="97"/>
      <c r="BF64" s="165"/>
      <c r="BG64" s="97"/>
      <c r="BH64" s="165"/>
      <c r="BI64" s="97"/>
      <c r="BJ64" s="165"/>
      <c r="BK64" s="97"/>
      <c r="BL64" s="15"/>
      <c r="BM64" s="260"/>
      <c r="BN64" s="96"/>
      <c r="BO64" s="128"/>
      <c r="BP64" s="165"/>
      <c r="BQ64" s="97"/>
      <c r="BR64" s="165"/>
      <c r="BS64" s="97"/>
      <c r="BT64" s="165"/>
      <c r="BU64" s="97"/>
      <c r="BV64" s="165"/>
      <c r="BW64" s="97"/>
      <c r="BX64" s="165"/>
      <c r="BY64" s="97"/>
      <c r="BZ64" s="165"/>
      <c r="CA64" s="97"/>
      <c r="CB64" s="15"/>
      <c r="CC64" s="260"/>
    </row>
    <row r="65" spans="1:81" s="4" customFormat="1" ht="17.100000000000001" customHeight="1">
      <c r="A65" s="33" t="s">
        <v>102</v>
      </c>
      <c r="B65" s="98"/>
      <c r="C65" s="130"/>
      <c r="D65" s="167"/>
      <c r="E65" s="146"/>
      <c r="F65" s="178"/>
      <c r="G65" s="99"/>
      <c r="H65" s="178"/>
      <c r="I65" s="99"/>
      <c r="J65" s="150"/>
      <c r="K65" s="99"/>
      <c r="L65" s="200"/>
      <c r="M65" s="137"/>
      <c r="N65" s="222"/>
      <c r="O65" s="223"/>
      <c r="P65" s="212"/>
      <c r="Q65" s="258"/>
      <c r="R65" s="98"/>
      <c r="S65" s="130"/>
      <c r="T65" s="167"/>
      <c r="U65" s="146"/>
      <c r="V65" s="178"/>
      <c r="W65" s="99"/>
      <c r="X65" s="178"/>
      <c r="Y65" s="99"/>
      <c r="Z65" s="150"/>
      <c r="AA65" s="99"/>
      <c r="AB65" s="200"/>
      <c r="AC65" s="137"/>
      <c r="AD65" s="222"/>
      <c r="AE65" s="223"/>
      <c r="AF65" s="212"/>
      <c r="AG65" s="258"/>
      <c r="AH65" s="98"/>
      <c r="AI65" s="130"/>
      <c r="AJ65" s="167"/>
      <c r="AK65" s="146"/>
      <c r="AL65" s="178"/>
      <c r="AM65" s="99"/>
      <c r="AN65" s="178"/>
      <c r="AO65" s="99"/>
      <c r="AP65" s="150"/>
      <c r="AQ65" s="99"/>
      <c r="AR65" s="200"/>
      <c r="AS65" s="137"/>
      <c r="AT65" s="222"/>
      <c r="AU65" s="223"/>
      <c r="AV65" s="212"/>
      <c r="AW65" s="258"/>
      <c r="AX65" s="98"/>
      <c r="AY65" s="130"/>
      <c r="AZ65" s="167"/>
      <c r="BA65" s="146"/>
      <c r="BB65" s="178"/>
      <c r="BC65" s="99"/>
      <c r="BD65" s="178"/>
      <c r="BE65" s="99"/>
      <c r="BF65" s="150"/>
      <c r="BG65" s="99"/>
      <c r="BH65" s="200"/>
      <c r="BI65" s="137"/>
      <c r="BJ65" s="222"/>
      <c r="BK65" s="223"/>
      <c r="BL65" s="212"/>
      <c r="BM65" s="258"/>
      <c r="BN65" s="98"/>
      <c r="BO65" s="130"/>
      <c r="BP65" s="167"/>
      <c r="BQ65" s="146"/>
      <c r="BR65" s="178"/>
      <c r="BS65" s="99"/>
      <c r="BT65" s="178"/>
      <c r="BU65" s="99"/>
      <c r="BV65" s="150"/>
      <c r="BW65" s="99"/>
      <c r="BX65" s="200"/>
      <c r="BY65" s="137"/>
      <c r="BZ65" s="222"/>
      <c r="CA65" s="223"/>
      <c r="CB65" s="212"/>
      <c r="CC65" s="258"/>
    </row>
    <row r="66" spans="1:81" s="4" customFormat="1" ht="17.100000000000001" customHeight="1" thickBot="1">
      <c r="A66" s="38" t="s">
        <v>14</v>
      </c>
      <c r="B66" s="73"/>
      <c r="C66" s="116"/>
      <c r="D66" s="16"/>
      <c r="E66" s="74"/>
      <c r="F66" s="16"/>
      <c r="G66" s="74"/>
      <c r="H66" s="181"/>
      <c r="I66" s="74"/>
      <c r="J66" s="16"/>
      <c r="K66" s="74"/>
      <c r="L66" s="181"/>
      <c r="M66" s="202"/>
      <c r="N66" s="16"/>
      <c r="O66" s="74"/>
      <c r="P66" s="13"/>
      <c r="Q66" s="254"/>
      <c r="R66" s="73"/>
      <c r="S66" s="116"/>
      <c r="T66" s="16"/>
      <c r="U66" s="74"/>
      <c r="V66" s="16"/>
      <c r="W66" s="74"/>
      <c r="X66" s="181"/>
      <c r="Y66" s="74"/>
      <c r="Z66" s="16"/>
      <c r="AA66" s="74"/>
      <c r="AB66" s="181"/>
      <c r="AC66" s="202"/>
      <c r="AD66" s="16"/>
      <c r="AE66" s="74"/>
      <c r="AF66" s="13"/>
      <c r="AG66" s="254"/>
      <c r="AH66" s="73"/>
      <c r="AI66" s="116"/>
      <c r="AJ66" s="16"/>
      <c r="AK66" s="74"/>
      <c r="AL66" s="16"/>
      <c r="AM66" s="74"/>
      <c r="AN66" s="181"/>
      <c r="AO66" s="74"/>
      <c r="AP66" s="16"/>
      <c r="AQ66" s="74"/>
      <c r="AR66" s="181"/>
      <c r="AS66" s="202"/>
      <c r="AT66" s="16"/>
      <c r="AU66" s="74"/>
      <c r="AV66" s="13"/>
      <c r="AW66" s="254"/>
      <c r="AX66" s="73"/>
      <c r="AY66" s="116"/>
      <c r="AZ66" s="16"/>
      <c r="BA66" s="74"/>
      <c r="BB66" s="16"/>
      <c r="BC66" s="74"/>
      <c r="BD66" s="181"/>
      <c r="BE66" s="74"/>
      <c r="BF66" s="16"/>
      <c r="BG66" s="74"/>
      <c r="BH66" s="181"/>
      <c r="BI66" s="202"/>
      <c r="BJ66" s="16"/>
      <c r="BK66" s="74"/>
      <c r="BL66" s="13"/>
      <c r="BM66" s="254"/>
      <c r="BN66" s="73"/>
      <c r="BO66" s="116"/>
      <c r="BP66" s="16"/>
      <c r="BQ66" s="74"/>
      <c r="BR66" s="16"/>
      <c r="BS66" s="74"/>
      <c r="BT66" s="181"/>
      <c r="BU66" s="74"/>
      <c r="BV66" s="16"/>
      <c r="BW66" s="74"/>
      <c r="BX66" s="181"/>
      <c r="BY66" s="202"/>
      <c r="BZ66" s="16"/>
      <c r="CA66" s="74"/>
      <c r="CB66" s="13"/>
      <c r="CC66" s="254"/>
    </row>
    <row r="67" spans="1:81" s="4" customFormat="1" ht="17.100000000000001" customHeight="1">
      <c r="A67" s="47" t="s">
        <v>15</v>
      </c>
      <c r="B67" s="100"/>
      <c r="C67" s="131"/>
      <c r="D67" s="168"/>
      <c r="E67" s="101"/>
      <c r="F67" s="168"/>
      <c r="G67" s="101"/>
      <c r="H67" s="168"/>
      <c r="I67" s="101"/>
      <c r="J67" s="168"/>
      <c r="K67" s="101"/>
      <c r="L67" s="168"/>
      <c r="M67" s="101"/>
      <c r="N67" s="168"/>
      <c r="O67" s="101"/>
      <c r="P67" s="17"/>
      <c r="Q67" s="262"/>
      <c r="R67" s="100"/>
      <c r="S67" s="131"/>
      <c r="T67" s="168"/>
      <c r="U67" s="101"/>
      <c r="V67" s="168"/>
      <c r="W67" s="101"/>
      <c r="X67" s="168"/>
      <c r="Y67" s="101"/>
      <c r="Z67" s="168"/>
      <c r="AA67" s="101"/>
      <c r="AB67" s="168"/>
      <c r="AC67" s="101"/>
      <c r="AD67" s="168"/>
      <c r="AE67" s="101"/>
      <c r="AF67" s="17"/>
      <c r="AG67" s="262"/>
      <c r="AH67" s="100"/>
      <c r="AI67" s="131"/>
      <c r="AJ67" s="168"/>
      <c r="AK67" s="101"/>
      <c r="AL67" s="168"/>
      <c r="AM67" s="101"/>
      <c r="AN67" s="168"/>
      <c r="AO67" s="101"/>
      <c r="AP67" s="168"/>
      <c r="AQ67" s="101"/>
      <c r="AR67" s="168"/>
      <c r="AS67" s="101"/>
      <c r="AT67" s="168"/>
      <c r="AU67" s="101"/>
      <c r="AV67" s="17"/>
      <c r="AW67" s="262"/>
      <c r="AX67" s="100"/>
      <c r="AY67" s="131"/>
      <c r="AZ67" s="168"/>
      <c r="BA67" s="101"/>
      <c r="BB67" s="168"/>
      <c r="BC67" s="101"/>
      <c r="BD67" s="168"/>
      <c r="BE67" s="101"/>
      <c r="BF67" s="168"/>
      <c r="BG67" s="101"/>
      <c r="BH67" s="168"/>
      <c r="BI67" s="101"/>
      <c r="BJ67" s="168"/>
      <c r="BK67" s="101"/>
      <c r="BL67" s="17"/>
      <c r="BM67" s="262"/>
      <c r="BN67" s="100"/>
      <c r="BO67" s="131"/>
      <c r="BP67" s="168"/>
      <c r="BQ67" s="101"/>
      <c r="BR67" s="168"/>
      <c r="BS67" s="101"/>
      <c r="BT67" s="168"/>
      <c r="BU67" s="101"/>
      <c r="BV67" s="168"/>
      <c r="BW67" s="101"/>
      <c r="BX67" s="168"/>
      <c r="BY67" s="101"/>
      <c r="BZ67" s="168"/>
      <c r="CA67" s="101"/>
      <c r="CB67" s="17"/>
      <c r="CC67" s="262"/>
    </row>
    <row r="68" spans="1:81" s="4" customFormat="1" ht="17.100000000000001" customHeight="1">
      <c r="A68" s="49" t="s">
        <v>16</v>
      </c>
      <c r="B68" s="22"/>
      <c r="C68" s="132"/>
      <c r="D68" s="169"/>
      <c r="E68" s="102"/>
      <c r="F68" s="169"/>
      <c r="G68" s="102"/>
      <c r="H68" s="169"/>
      <c r="I68" s="102"/>
      <c r="J68" s="169"/>
      <c r="K68" s="102"/>
      <c r="L68" s="203"/>
      <c r="M68" s="204"/>
      <c r="N68" s="222"/>
      <c r="O68" s="223"/>
      <c r="P68" s="212"/>
      <c r="Q68" s="258"/>
      <c r="R68" s="22"/>
      <c r="S68" s="132"/>
      <c r="T68" s="169"/>
      <c r="U68" s="102"/>
      <c r="V68" s="169"/>
      <c r="W68" s="102"/>
      <c r="X68" s="169"/>
      <c r="Y68" s="102"/>
      <c r="Z68" s="169"/>
      <c r="AA68" s="102"/>
      <c r="AB68" s="203"/>
      <c r="AC68" s="204"/>
      <c r="AD68" s="222"/>
      <c r="AE68" s="223"/>
      <c r="AF68" s="212"/>
      <c r="AG68" s="258"/>
      <c r="AH68" s="22"/>
      <c r="AI68" s="132"/>
      <c r="AJ68" s="169"/>
      <c r="AK68" s="102"/>
      <c r="AL68" s="169"/>
      <c r="AM68" s="102"/>
      <c r="AN68" s="169"/>
      <c r="AO68" s="102"/>
      <c r="AP68" s="169"/>
      <c r="AQ68" s="102"/>
      <c r="AR68" s="203"/>
      <c r="AS68" s="204"/>
      <c r="AT68" s="222"/>
      <c r="AU68" s="223"/>
      <c r="AV68" s="212"/>
      <c r="AW68" s="258"/>
      <c r="AX68" s="22"/>
      <c r="AY68" s="132"/>
      <c r="AZ68" s="169"/>
      <c r="BA68" s="102"/>
      <c r="BB68" s="169"/>
      <c r="BC68" s="102"/>
      <c r="BD68" s="169"/>
      <c r="BE68" s="102"/>
      <c r="BF68" s="169"/>
      <c r="BG68" s="102"/>
      <c r="BH68" s="203"/>
      <c r="BI68" s="204"/>
      <c r="BJ68" s="222"/>
      <c r="BK68" s="223"/>
      <c r="BL68" s="212"/>
      <c r="BM68" s="258"/>
      <c r="BN68" s="22"/>
      <c r="BO68" s="132"/>
      <c r="BP68" s="169"/>
      <c r="BQ68" s="102"/>
      <c r="BR68" s="169"/>
      <c r="BS68" s="102"/>
      <c r="BT68" s="169"/>
      <c r="BU68" s="102"/>
      <c r="BV68" s="169"/>
      <c r="BW68" s="102"/>
      <c r="BX68" s="203"/>
      <c r="BY68" s="204"/>
      <c r="BZ68" s="222"/>
      <c r="CA68" s="223"/>
      <c r="CB68" s="212"/>
      <c r="CC68" s="258"/>
    </row>
    <row r="69" spans="1:81" s="4" customFormat="1" ht="20.25" customHeight="1" thickBot="1">
      <c r="A69" s="38" t="s">
        <v>17</v>
      </c>
      <c r="B69" s="23"/>
      <c r="C69" s="133"/>
      <c r="D69" s="170"/>
      <c r="E69" s="103"/>
      <c r="F69" s="170"/>
      <c r="G69" s="103"/>
      <c r="H69" s="185"/>
      <c r="I69" s="103"/>
      <c r="J69" s="170"/>
      <c r="K69" s="103"/>
      <c r="L69" s="185"/>
      <c r="M69" s="205"/>
      <c r="N69" s="170"/>
      <c r="O69" s="103"/>
      <c r="P69" s="28"/>
      <c r="Q69" s="263"/>
      <c r="R69" s="23"/>
      <c r="S69" s="133"/>
      <c r="T69" s="170"/>
      <c r="U69" s="103"/>
      <c r="V69" s="170"/>
      <c r="W69" s="103"/>
      <c r="X69" s="185"/>
      <c r="Y69" s="103"/>
      <c r="Z69" s="170"/>
      <c r="AA69" s="103"/>
      <c r="AB69" s="185"/>
      <c r="AC69" s="205"/>
      <c r="AD69" s="170"/>
      <c r="AE69" s="103"/>
      <c r="AF69" s="28"/>
      <c r="AG69" s="263"/>
      <c r="AH69" s="23"/>
      <c r="AI69" s="133"/>
      <c r="AJ69" s="170"/>
      <c r="AK69" s="103"/>
      <c r="AL69" s="170"/>
      <c r="AM69" s="103"/>
      <c r="AN69" s="185"/>
      <c r="AO69" s="103"/>
      <c r="AP69" s="170"/>
      <c r="AQ69" s="103"/>
      <c r="AR69" s="185"/>
      <c r="AS69" s="205"/>
      <c r="AT69" s="170"/>
      <c r="AU69" s="103"/>
      <c r="AV69" s="28"/>
      <c r="AW69" s="263"/>
      <c r="AX69" s="23"/>
      <c r="AY69" s="133"/>
      <c r="AZ69" s="170"/>
      <c r="BA69" s="103"/>
      <c r="BB69" s="170"/>
      <c r="BC69" s="103"/>
      <c r="BD69" s="185"/>
      <c r="BE69" s="103"/>
      <c r="BF69" s="170"/>
      <c r="BG69" s="103"/>
      <c r="BH69" s="185"/>
      <c r="BI69" s="205"/>
      <c r="BJ69" s="170"/>
      <c r="BK69" s="103"/>
      <c r="BL69" s="28"/>
      <c r="BM69" s="263"/>
      <c r="BN69" s="23"/>
      <c r="BO69" s="133"/>
      <c r="BP69" s="170"/>
      <c r="BQ69" s="103"/>
      <c r="BR69" s="170"/>
      <c r="BS69" s="103"/>
      <c r="BT69" s="185"/>
      <c r="BU69" s="103"/>
      <c r="BV69" s="170"/>
      <c r="BW69" s="103"/>
      <c r="BX69" s="185"/>
      <c r="BY69" s="205"/>
      <c r="BZ69" s="170"/>
      <c r="CA69" s="103"/>
      <c r="CB69" s="28"/>
      <c r="CC69" s="263"/>
    </row>
    <row r="70" spans="1:81" s="4" customFormat="1" ht="20.25" customHeight="1">
      <c r="A70" s="47" t="s">
        <v>19</v>
      </c>
      <c r="B70" s="100"/>
      <c r="C70" s="131"/>
      <c r="D70" s="168"/>
      <c r="E70" s="101"/>
      <c r="F70" s="168"/>
      <c r="G70" s="101"/>
      <c r="H70" s="168"/>
      <c r="I70" s="101"/>
      <c r="J70" s="168"/>
      <c r="K70" s="101"/>
      <c r="L70" s="168"/>
      <c r="M70" s="101"/>
      <c r="N70" s="168"/>
      <c r="O70" s="101"/>
      <c r="P70" s="17"/>
      <c r="Q70" s="262"/>
      <c r="R70" s="100"/>
      <c r="S70" s="131"/>
      <c r="T70" s="168"/>
      <c r="U70" s="101"/>
      <c r="V70" s="168"/>
      <c r="W70" s="101"/>
      <c r="X70" s="168"/>
      <c r="Y70" s="101"/>
      <c r="Z70" s="168"/>
      <c r="AA70" s="101"/>
      <c r="AB70" s="168"/>
      <c r="AC70" s="101"/>
      <c r="AD70" s="168"/>
      <c r="AE70" s="101"/>
      <c r="AF70" s="17"/>
      <c r="AG70" s="262"/>
      <c r="AH70" s="100"/>
      <c r="AI70" s="131"/>
      <c r="AJ70" s="168"/>
      <c r="AK70" s="101"/>
      <c r="AL70" s="168"/>
      <c r="AM70" s="101"/>
      <c r="AN70" s="168"/>
      <c r="AO70" s="101"/>
      <c r="AP70" s="168"/>
      <c r="AQ70" s="101"/>
      <c r="AR70" s="168"/>
      <c r="AS70" s="101"/>
      <c r="AT70" s="168"/>
      <c r="AU70" s="101"/>
      <c r="AV70" s="17"/>
      <c r="AW70" s="262"/>
      <c r="AX70" s="100"/>
      <c r="AY70" s="131"/>
      <c r="AZ70" s="168"/>
      <c r="BA70" s="101"/>
      <c r="BB70" s="168"/>
      <c r="BC70" s="101"/>
      <c r="BD70" s="168"/>
      <c r="BE70" s="101"/>
      <c r="BF70" s="168"/>
      <c r="BG70" s="101"/>
      <c r="BH70" s="168"/>
      <c r="BI70" s="101"/>
      <c r="BJ70" s="168"/>
      <c r="BK70" s="101"/>
      <c r="BL70" s="17"/>
      <c r="BM70" s="262"/>
      <c r="BN70" s="100"/>
      <c r="BO70" s="131"/>
      <c r="BP70" s="168"/>
      <c r="BQ70" s="101"/>
      <c r="BR70" s="168"/>
      <c r="BS70" s="101"/>
      <c r="BT70" s="168"/>
      <c r="BU70" s="101"/>
      <c r="BV70" s="168"/>
      <c r="BW70" s="101"/>
      <c r="BX70" s="168"/>
      <c r="BY70" s="101"/>
      <c r="BZ70" s="168"/>
      <c r="CA70" s="101"/>
      <c r="CB70" s="17"/>
      <c r="CC70" s="262"/>
    </row>
    <row r="71" spans="1:81" s="4" customFormat="1" ht="20.25" customHeight="1">
      <c r="A71" s="49" t="s">
        <v>20</v>
      </c>
      <c r="B71" s="24"/>
      <c r="C71" s="134"/>
      <c r="D71" s="29"/>
      <c r="E71" s="104"/>
      <c r="F71" s="29"/>
      <c r="G71" s="104"/>
      <c r="H71" s="29"/>
      <c r="I71" s="104"/>
      <c r="J71" s="29"/>
      <c r="K71" s="104"/>
      <c r="L71" s="29"/>
      <c r="M71" s="104"/>
      <c r="N71" s="29"/>
      <c r="O71" s="104"/>
      <c r="P71" s="52"/>
      <c r="Q71" s="264"/>
      <c r="R71" s="24"/>
      <c r="S71" s="134"/>
      <c r="T71" s="29"/>
      <c r="U71" s="104"/>
      <c r="V71" s="29"/>
      <c r="W71" s="104"/>
      <c r="X71" s="29"/>
      <c r="Y71" s="104"/>
      <c r="Z71" s="29"/>
      <c r="AA71" s="104"/>
      <c r="AB71" s="29"/>
      <c r="AC71" s="104"/>
      <c r="AD71" s="29"/>
      <c r="AE71" s="104"/>
      <c r="AF71" s="52"/>
      <c r="AG71" s="264"/>
      <c r="AH71" s="24"/>
      <c r="AI71" s="134"/>
      <c r="AJ71" s="29"/>
      <c r="AK71" s="104"/>
      <c r="AL71" s="29"/>
      <c r="AM71" s="104"/>
      <c r="AN71" s="29"/>
      <c r="AO71" s="104"/>
      <c r="AP71" s="29"/>
      <c r="AQ71" s="104"/>
      <c r="AR71" s="29"/>
      <c r="AS71" s="104"/>
      <c r="AT71" s="29"/>
      <c r="AU71" s="104"/>
      <c r="AV71" s="52"/>
      <c r="AW71" s="264"/>
      <c r="AX71" s="24"/>
      <c r="AY71" s="134"/>
      <c r="AZ71" s="29"/>
      <c r="BA71" s="104"/>
      <c r="BB71" s="29"/>
      <c r="BC71" s="104"/>
      <c r="BD71" s="29"/>
      <c r="BE71" s="104"/>
      <c r="BF71" s="29"/>
      <c r="BG71" s="104"/>
      <c r="BH71" s="29"/>
      <c r="BI71" s="104"/>
      <c r="BJ71" s="29"/>
      <c r="BK71" s="104"/>
      <c r="BL71" s="52"/>
      <c r="BM71" s="264"/>
      <c r="BN71" s="24"/>
      <c r="BO71" s="134"/>
      <c r="BP71" s="29"/>
      <c r="BQ71" s="104"/>
      <c r="BR71" s="29"/>
      <c r="BS71" s="104"/>
      <c r="BT71" s="29"/>
      <c r="BU71" s="104"/>
      <c r="BV71" s="29"/>
      <c r="BW71" s="104"/>
      <c r="BX71" s="29"/>
      <c r="BY71" s="104"/>
      <c r="BZ71" s="29"/>
      <c r="CA71" s="104"/>
      <c r="CB71" s="52"/>
      <c r="CC71" s="264"/>
    </row>
    <row r="72" spans="1:81" s="4" customFormat="1" ht="20.25" customHeight="1" thickBot="1">
      <c r="A72" s="50" t="s">
        <v>21</v>
      </c>
      <c r="B72" s="105"/>
      <c r="C72" s="135"/>
      <c r="D72" s="171"/>
      <c r="E72" s="106"/>
      <c r="F72" s="171"/>
      <c r="G72" s="106"/>
      <c r="H72" s="171"/>
      <c r="I72" s="106"/>
      <c r="J72" s="190"/>
      <c r="K72" s="106"/>
      <c r="L72" s="171"/>
      <c r="M72" s="206"/>
      <c r="N72" s="190"/>
      <c r="O72" s="206"/>
      <c r="P72" s="18"/>
      <c r="Q72" s="265"/>
      <c r="R72" s="105"/>
      <c r="S72" s="135"/>
      <c r="T72" s="171"/>
      <c r="U72" s="106"/>
      <c r="V72" s="171"/>
      <c r="W72" s="106"/>
      <c r="X72" s="171"/>
      <c r="Y72" s="106"/>
      <c r="Z72" s="190"/>
      <c r="AA72" s="106"/>
      <c r="AB72" s="171"/>
      <c r="AC72" s="206"/>
      <c r="AD72" s="190"/>
      <c r="AE72" s="206"/>
      <c r="AF72" s="18"/>
      <c r="AG72" s="265"/>
      <c r="AH72" s="105"/>
      <c r="AI72" s="135"/>
      <c r="AJ72" s="171"/>
      <c r="AK72" s="106"/>
      <c r="AL72" s="171"/>
      <c r="AM72" s="106"/>
      <c r="AN72" s="171"/>
      <c r="AO72" s="106"/>
      <c r="AP72" s="190"/>
      <c r="AQ72" s="106"/>
      <c r="AR72" s="171"/>
      <c r="AS72" s="206"/>
      <c r="AT72" s="190"/>
      <c r="AU72" s="206"/>
      <c r="AV72" s="18"/>
      <c r="AW72" s="265"/>
      <c r="AX72" s="105"/>
      <c r="AY72" s="135"/>
      <c r="AZ72" s="171"/>
      <c r="BA72" s="106"/>
      <c r="BB72" s="171"/>
      <c r="BC72" s="106"/>
      <c r="BD72" s="171"/>
      <c r="BE72" s="106"/>
      <c r="BF72" s="190"/>
      <c r="BG72" s="106"/>
      <c r="BH72" s="171"/>
      <c r="BI72" s="206"/>
      <c r="BJ72" s="190"/>
      <c r="BK72" s="206"/>
      <c r="BL72" s="18"/>
      <c r="BM72" s="265"/>
      <c r="BN72" s="105"/>
      <c r="BO72" s="135"/>
      <c r="BP72" s="171"/>
      <c r="BQ72" s="106"/>
      <c r="BR72" s="171"/>
      <c r="BS72" s="106"/>
      <c r="BT72" s="171"/>
      <c r="BU72" s="106"/>
      <c r="BV72" s="190"/>
      <c r="BW72" s="106"/>
      <c r="BX72" s="171"/>
      <c r="BY72" s="206"/>
      <c r="BZ72" s="190"/>
      <c r="CA72" s="206"/>
      <c r="CB72" s="18"/>
      <c r="CC72" s="265"/>
    </row>
    <row r="73" spans="1:81" s="4" customFormat="1" ht="17.100000000000001" customHeight="1">
      <c r="A73" s="267" t="s">
        <v>99</v>
      </c>
      <c r="B73" s="96"/>
      <c r="C73" s="128"/>
      <c r="D73" s="165"/>
      <c r="E73" s="97"/>
      <c r="F73" s="165"/>
      <c r="G73" s="97"/>
      <c r="H73" s="165"/>
      <c r="I73" s="97"/>
      <c r="J73" s="165"/>
      <c r="K73" s="97"/>
      <c r="L73" s="165"/>
      <c r="M73" s="97"/>
      <c r="N73" s="165"/>
      <c r="O73" s="97"/>
      <c r="P73" s="15"/>
      <c r="Q73" s="260"/>
      <c r="R73" s="96"/>
      <c r="S73" s="128"/>
      <c r="T73" s="165"/>
      <c r="U73" s="97"/>
      <c r="V73" s="165"/>
      <c r="W73" s="97"/>
      <c r="X73" s="165"/>
      <c r="Y73" s="97"/>
      <c r="Z73" s="165"/>
      <c r="AA73" s="97"/>
      <c r="AB73" s="165"/>
      <c r="AC73" s="97"/>
      <c r="AD73" s="165"/>
      <c r="AE73" s="97"/>
      <c r="AF73" s="15"/>
      <c r="AG73" s="260"/>
      <c r="AH73" s="96"/>
      <c r="AI73" s="128"/>
      <c r="AJ73" s="165"/>
      <c r="AK73" s="97"/>
      <c r="AL73" s="165"/>
      <c r="AM73" s="97"/>
      <c r="AN73" s="165"/>
      <c r="AO73" s="97"/>
      <c r="AP73" s="165"/>
      <c r="AQ73" s="97"/>
      <c r="AR73" s="165"/>
      <c r="AS73" s="97"/>
      <c r="AT73" s="165"/>
      <c r="AU73" s="97"/>
      <c r="AV73" s="15"/>
      <c r="AW73" s="260"/>
      <c r="AX73" s="96"/>
      <c r="AY73" s="128"/>
      <c r="AZ73" s="165"/>
      <c r="BA73" s="97"/>
      <c r="BB73" s="165"/>
      <c r="BC73" s="97"/>
      <c r="BD73" s="165"/>
      <c r="BE73" s="97"/>
      <c r="BF73" s="165"/>
      <c r="BG73" s="97"/>
      <c r="BH73" s="165"/>
      <c r="BI73" s="97"/>
      <c r="BJ73" s="165"/>
      <c r="BK73" s="97"/>
      <c r="BL73" s="15"/>
      <c r="BM73" s="260"/>
      <c r="BN73" s="96"/>
      <c r="BO73" s="128"/>
      <c r="BP73" s="165"/>
      <c r="BQ73" s="97"/>
      <c r="BR73" s="165"/>
      <c r="BS73" s="97"/>
      <c r="BT73" s="165"/>
      <c r="BU73" s="97"/>
      <c r="BV73" s="165"/>
      <c r="BW73" s="97"/>
      <c r="BX73" s="165"/>
      <c r="BY73" s="97"/>
      <c r="BZ73" s="165"/>
      <c r="CA73" s="97"/>
      <c r="CB73" s="15"/>
      <c r="CC73" s="260"/>
    </row>
    <row r="74" spans="1:81" s="4" customFormat="1" ht="17.100000000000001" customHeight="1">
      <c r="A74" s="48" t="s">
        <v>45</v>
      </c>
      <c r="B74" s="98"/>
      <c r="C74" s="129"/>
      <c r="D74" s="166"/>
      <c r="E74" s="145"/>
      <c r="F74" s="178"/>
      <c r="G74" s="99"/>
      <c r="H74" s="167"/>
      <c r="I74" s="99"/>
      <c r="J74" s="178"/>
      <c r="K74" s="99"/>
      <c r="L74" s="178"/>
      <c r="M74" s="99"/>
      <c r="N74" s="178"/>
      <c r="O74" s="99"/>
      <c r="P74" s="21"/>
      <c r="Q74" s="261"/>
      <c r="R74" s="98"/>
      <c r="S74" s="129"/>
      <c r="T74" s="166"/>
      <c r="U74" s="145"/>
      <c r="V74" s="178"/>
      <c r="W74" s="99"/>
      <c r="X74" s="167"/>
      <c r="Y74" s="99"/>
      <c r="Z74" s="178"/>
      <c r="AA74" s="99"/>
      <c r="AB74" s="178"/>
      <c r="AC74" s="99"/>
      <c r="AD74" s="178"/>
      <c r="AE74" s="99"/>
      <c r="AF74" s="21"/>
      <c r="AG74" s="261"/>
      <c r="AH74" s="98"/>
      <c r="AI74" s="129"/>
      <c r="AJ74" s="166"/>
      <c r="AK74" s="145"/>
      <c r="AL74" s="178"/>
      <c r="AM74" s="99"/>
      <c r="AN74" s="167"/>
      <c r="AO74" s="99"/>
      <c r="AP74" s="178"/>
      <c r="AQ74" s="99"/>
      <c r="AR74" s="178"/>
      <c r="AS74" s="99"/>
      <c r="AT74" s="178"/>
      <c r="AU74" s="99"/>
      <c r="AV74" s="21"/>
      <c r="AW74" s="261"/>
      <c r="AX74" s="98"/>
      <c r="AY74" s="129"/>
      <c r="AZ74" s="166"/>
      <c r="BA74" s="145"/>
      <c r="BB74" s="178"/>
      <c r="BC74" s="99"/>
      <c r="BD74" s="167"/>
      <c r="BE74" s="99"/>
      <c r="BF74" s="178"/>
      <c r="BG74" s="99"/>
      <c r="BH74" s="178"/>
      <c r="BI74" s="99"/>
      <c r="BJ74" s="178"/>
      <c r="BK74" s="99"/>
      <c r="BL74" s="21"/>
      <c r="BM74" s="261"/>
      <c r="BN74" s="98"/>
      <c r="BO74" s="129"/>
      <c r="BP74" s="166"/>
      <c r="BQ74" s="145"/>
      <c r="BR74" s="178"/>
      <c r="BS74" s="99"/>
      <c r="BT74" s="167"/>
      <c r="BU74" s="99"/>
      <c r="BV74" s="178"/>
      <c r="BW74" s="99"/>
      <c r="BX74" s="178"/>
      <c r="BY74" s="99"/>
      <c r="BZ74" s="178"/>
      <c r="CA74" s="99"/>
      <c r="CB74" s="21"/>
      <c r="CC74" s="261"/>
    </row>
    <row r="75" spans="1:81" s="4" customFormat="1" ht="17.100000000000001" customHeight="1">
      <c r="A75" s="34" t="s">
        <v>100</v>
      </c>
      <c r="B75" s="98"/>
      <c r="C75" s="130"/>
      <c r="D75" s="167"/>
      <c r="E75" s="146"/>
      <c r="F75" s="178"/>
      <c r="G75" s="99"/>
      <c r="H75" s="178"/>
      <c r="I75" s="99"/>
      <c r="J75" s="162"/>
      <c r="K75" s="99"/>
      <c r="L75" s="162"/>
      <c r="M75" s="87"/>
      <c r="N75" s="222"/>
      <c r="O75" s="223"/>
      <c r="P75" s="212"/>
      <c r="Q75" s="258"/>
      <c r="R75" s="98"/>
      <c r="S75" s="130"/>
      <c r="T75" s="167"/>
      <c r="U75" s="146"/>
      <c r="V75" s="178"/>
      <c r="W75" s="99"/>
      <c r="X75" s="178"/>
      <c r="Y75" s="99"/>
      <c r="Z75" s="162"/>
      <c r="AA75" s="99"/>
      <c r="AB75" s="162"/>
      <c r="AC75" s="87"/>
      <c r="AD75" s="222"/>
      <c r="AE75" s="223"/>
      <c r="AF75" s="212"/>
      <c r="AG75" s="258"/>
      <c r="AH75" s="98"/>
      <c r="AI75" s="130"/>
      <c r="AJ75" s="167"/>
      <c r="AK75" s="146"/>
      <c r="AL75" s="178"/>
      <c r="AM75" s="99"/>
      <c r="AN75" s="178"/>
      <c r="AO75" s="99"/>
      <c r="AP75" s="162"/>
      <c r="AQ75" s="99"/>
      <c r="AR75" s="162"/>
      <c r="AS75" s="87"/>
      <c r="AT75" s="222"/>
      <c r="AU75" s="223"/>
      <c r="AV75" s="212"/>
      <c r="AW75" s="258"/>
      <c r="AX75" s="98"/>
      <c r="AY75" s="130"/>
      <c r="AZ75" s="167"/>
      <c r="BA75" s="146"/>
      <c r="BB75" s="178"/>
      <c r="BC75" s="99"/>
      <c r="BD75" s="178"/>
      <c r="BE75" s="99"/>
      <c r="BF75" s="162"/>
      <c r="BG75" s="99"/>
      <c r="BH75" s="162"/>
      <c r="BI75" s="87"/>
      <c r="BJ75" s="222"/>
      <c r="BK75" s="223"/>
      <c r="BL75" s="212"/>
      <c r="BM75" s="258"/>
      <c r="BN75" s="98"/>
      <c r="BO75" s="130"/>
      <c r="BP75" s="167"/>
      <c r="BQ75" s="146"/>
      <c r="BR75" s="178"/>
      <c r="BS75" s="99"/>
      <c r="BT75" s="178"/>
      <c r="BU75" s="99"/>
      <c r="BV75" s="162"/>
      <c r="BW75" s="99"/>
      <c r="BX75" s="162"/>
      <c r="BY75" s="87"/>
      <c r="BZ75" s="222"/>
      <c r="CA75" s="223"/>
      <c r="CB75" s="212"/>
      <c r="CC75" s="258"/>
    </row>
    <row r="76" spans="1:81" s="4" customFormat="1" ht="17.100000000000001" customHeight="1">
      <c r="A76" s="35" t="s">
        <v>101</v>
      </c>
      <c r="B76" s="86"/>
      <c r="C76" s="123"/>
      <c r="D76" s="162"/>
      <c r="E76" s="87"/>
      <c r="F76" s="162"/>
      <c r="G76" s="87"/>
      <c r="H76" s="162"/>
      <c r="I76" s="87"/>
      <c r="J76" s="162"/>
      <c r="K76" s="87"/>
      <c r="L76" s="162"/>
      <c r="M76" s="201"/>
      <c r="N76" s="219"/>
      <c r="O76" s="197"/>
      <c r="P76" s="14"/>
      <c r="Q76" s="258"/>
      <c r="R76" s="86"/>
      <c r="S76" s="123"/>
      <c r="T76" s="162"/>
      <c r="U76" s="87"/>
      <c r="V76" s="162"/>
      <c r="W76" s="87"/>
      <c r="X76" s="162"/>
      <c r="Y76" s="87"/>
      <c r="Z76" s="162"/>
      <c r="AA76" s="87"/>
      <c r="AB76" s="162"/>
      <c r="AC76" s="201"/>
      <c r="AD76" s="219"/>
      <c r="AE76" s="197"/>
      <c r="AF76" s="14"/>
      <c r="AG76" s="258"/>
      <c r="AH76" s="86"/>
      <c r="AI76" s="123"/>
      <c r="AJ76" s="162"/>
      <c r="AK76" s="87"/>
      <c r="AL76" s="162"/>
      <c r="AM76" s="87"/>
      <c r="AN76" s="162"/>
      <c r="AO76" s="87"/>
      <c r="AP76" s="162"/>
      <c r="AQ76" s="87"/>
      <c r="AR76" s="162"/>
      <c r="AS76" s="201"/>
      <c r="AT76" s="219"/>
      <c r="AU76" s="197"/>
      <c r="AV76" s="14"/>
      <c r="AW76" s="258"/>
      <c r="AX76" s="86"/>
      <c r="AY76" s="123"/>
      <c r="AZ76" s="162"/>
      <c r="BA76" s="87"/>
      <c r="BB76" s="162"/>
      <c r="BC76" s="87"/>
      <c r="BD76" s="162"/>
      <c r="BE76" s="87"/>
      <c r="BF76" s="162"/>
      <c r="BG76" s="87"/>
      <c r="BH76" s="162"/>
      <c r="BI76" s="201"/>
      <c r="BJ76" s="219"/>
      <c r="BK76" s="197"/>
      <c r="BL76" s="14"/>
      <c r="BM76" s="258"/>
      <c r="BN76" s="86"/>
      <c r="BO76" s="123"/>
      <c r="BP76" s="162"/>
      <c r="BQ76" s="87"/>
      <c r="BR76" s="162"/>
      <c r="BS76" s="87"/>
      <c r="BT76" s="162"/>
      <c r="BU76" s="87"/>
      <c r="BV76" s="162"/>
      <c r="BW76" s="87"/>
      <c r="BX76" s="162"/>
      <c r="BY76" s="201"/>
      <c r="BZ76" s="219"/>
      <c r="CA76" s="197"/>
      <c r="CB76" s="14"/>
      <c r="CC76" s="258"/>
    </row>
    <row r="77" spans="1:81" s="4" customFormat="1" ht="17.100000000000001" customHeight="1" thickBot="1">
      <c r="A77" s="399" t="s">
        <v>106</v>
      </c>
      <c r="B77" s="73"/>
      <c r="C77" s="116"/>
      <c r="D77" s="16"/>
      <c r="E77" s="74"/>
      <c r="F77" s="16"/>
      <c r="G77" s="74"/>
      <c r="H77" s="181"/>
      <c r="I77" s="74"/>
      <c r="J77" s="16"/>
      <c r="K77" s="74"/>
      <c r="L77" s="181"/>
      <c r="M77" s="202"/>
      <c r="N77" s="16"/>
      <c r="O77" s="74"/>
      <c r="P77" s="13"/>
      <c r="Q77" s="254"/>
      <c r="R77" s="73"/>
      <c r="S77" s="116"/>
      <c r="T77" s="16"/>
      <c r="U77" s="74"/>
      <c r="V77" s="16"/>
      <c r="W77" s="74"/>
      <c r="X77" s="181"/>
      <c r="Y77" s="74"/>
      <c r="Z77" s="16"/>
      <c r="AA77" s="74"/>
      <c r="AB77" s="181"/>
      <c r="AC77" s="202"/>
      <c r="AD77" s="16"/>
      <c r="AE77" s="74"/>
      <c r="AF77" s="13"/>
      <c r="AG77" s="254"/>
      <c r="AH77" s="73"/>
      <c r="AI77" s="116"/>
      <c r="AJ77" s="16"/>
      <c r="AK77" s="74"/>
      <c r="AL77" s="16"/>
      <c r="AM77" s="74"/>
      <c r="AN77" s="181"/>
      <c r="AO77" s="74"/>
      <c r="AP77" s="16"/>
      <c r="AQ77" s="74"/>
      <c r="AR77" s="181"/>
      <c r="AS77" s="202"/>
      <c r="AT77" s="16"/>
      <c r="AU77" s="74"/>
      <c r="AV77" s="13"/>
      <c r="AW77" s="254"/>
      <c r="AX77" s="73"/>
      <c r="AY77" s="116"/>
      <c r="AZ77" s="16"/>
      <c r="BA77" s="74"/>
      <c r="BB77" s="16"/>
      <c r="BC77" s="74"/>
      <c r="BD77" s="181"/>
      <c r="BE77" s="74"/>
      <c r="BF77" s="16"/>
      <c r="BG77" s="74"/>
      <c r="BH77" s="181"/>
      <c r="BI77" s="202"/>
      <c r="BJ77" s="16"/>
      <c r="BK77" s="74"/>
      <c r="BL77" s="13"/>
      <c r="BM77" s="254"/>
      <c r="BN77" s="73"/>
      <c r="BO77" s="116"/>
      <c r="BP77" s="16"/>
      <c r="BQ77" s="74"/>
      <c r="BR77" s="16"/>
      <c r="BS77" s="74"/>
      <c r="BT77" s="181"/>
      <c r="BU77" s="74"/>
      <c r="BV77" s="16"/>
      <c r="BW77" s="74"/>
      <c r="BX77" s="181"/>
      <c r="BY77" s="202"/>
      <c r="BZ77" s="16"/>
      <c r="CA77" s="74"/>
      <c r="CB77" s="13"/>
      <c r="CC77" s="254"/>
    </row>
    <row r="78" spans="1:81" s="4" customFormat="1" ht="20.25" customHeight="1" thickBot="1">
      <c r="A78" s="38" t="s">
        <v>18</v>
      </c>
      <c r="B78" s="107"/>
      <c r="C78" s="136"/>
      <c r="D78" s="151"/>
      <c r="E78" s="147"/>
      <c r="F78" s="179"/>
      <c r="G78" s="108"/>
      <c r="H78" s="186"/>
      <c r="I78" s="108"/>
      <c r="J78" s="191"/>
      <c r="K78" s="108"/>
      <c r="L78" s="186"/>
      <c r="M78" s="207"/>
      <c r="N78" s="179"/>
      <c r="O78" s="108"/>
      <c r="P78" s="59"/>
      <c r="Q78" s="266"/>
      <c r="R78" s="107"/>
      <c r="S78" s="136"/>
      <c r="T78" s="151"/>
      <c r="U78" s="147"/>
      <c r="V78" s="179"/>
      <c r="W78" s="108"/>
      <c r="X78" s="186"/>
      <c r="Y78" s="108"/>
      <c r="Z78" s="191"/>
      <c r="AA78" s="108"/>
      <c r="AB78" s="186"/>
      <c r="AC78" s="207"/>
      <c r="AD78" s="179"/>
      <c r="AE78" s="108"/>
      <c r="AF78" s="59"/>
      <c r="AG78" s="266"/>
      <c r="AH78" s="107"/>
      <c r="AI78" s="136"/>
      <c r="AJ78" s="151"/>
      <c r="AK78" s="147"/>
      <c r="AL78" s="179"/>
      <c r="AM78" s="108"/>
      <c r="AN78" s="186"/>
      <c r="AO78" s="108"/>
      <c r="AP78" s="191"/>
      <c r="AQ78" s="108"/>
      <c r="AR78" s="186"/>
      <c r="AS78" s="207"/>
      <c r="AT78" s="179"/>
      <c r="AU78" s="108"/>
      <c r="AV78" s="59"/>
      <c r="AW78" s="266"/>
      <c r="AX78" s="107"/>
      <c r="AY78" s="136"/>
      <c r="AZ78" s="151"/>
      <c r="BA78" s="147"/>
      <c r="BB78" s="179"/>
      <c r="BC78" s="108"/>
      <c r="BD78" s="186"/>
      <c r="BE78" s="108"/>
      <c r="BF78" s="191"/>
      <c r="BG78" s="108"/>
      <c r="BH78" s="186"/>
      <c r="BI78" s="207"/>
      <c r="BJ78" s="179"/>
      <c r="BK78" s="108"/>
      <c r="BL78" s="59"/>
      <c r="BM78" s="266"/>
      <c r="BN78" s="107"/>
      <c r="BO78" s="136"/>
      <c r="BP78" s="151"/>
      <c r="BQ78" s="147"/>
      <c r="BR78" s="179"/>
      <c r="BS78" s="108"/>
      <c r="BT78" s="186"/>
      <c r="BU78" s="108"/>
      <c r="BV78" s="191"/>
      <c r="BW78" s="108"/>
      <c r="BX78" s="186"/>
      <c r="BY78" s="207"/>
      <c r="BZ78" s="179"/>
      <c r="CA78" s="108"/>
      <c r="CB78" s="59"/>
      <c r="CC78" s="266"/>
    </row>
    <row r="79" spans="1:81" s="6" customFormat="1" ht="21.95" customHeight="1">
      <c r="A79" s="6" t="s">
        <v>103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</row>
    <row r="80" spans="1:81" s="5" customFormat="1" ht="21.95" customHeight="1">
      <c r="A80" s="6" t="s">
        <v>33</v>
      </c>
    </row>
    <row r="81" spans="1:81" s="5" customFormat="1" ht="21.95" customHeight="1">
      <c r="A81" s="6" t="s">
        <v>34</v>
      </c>
    </row>
    <row r="82" spans="1:81" s="5" customFormat="1" ht="21.95" customHeight="1">
      <c r="A82" s="30" t="s">
        <v>105</v>
      </c>
    </row>
    <row r="83" spans="1:81" s="5" customFormat="1" ht="10.5" customHeight="1">
      <c r="A83" s="30" t="s">
        <v>104</v>
      </c>
    </row>
    <row r="84" spans="1:81" s="5" customFormat="1" ht="21.95" customHeight="1">
      <c r="A84" s="7" t="s">
        <v>35</v>
      </c>
      <c r="AW84" s="405" t="s">
        <v>96</v>
      </c>
      <c r="BM84" s="405" t="s">
        <v>96</v>
      </c>
      <c r="CC84" s="405" t="s">
        <v>96</v>
      </c>
    </row>
    <row r="85" spans="1:81" ht="21.95" customHeight="1">
      <c r="N85" s="31"/>
      <c r="O85" s="31"/>
      <c r="AD85" s="31"/>
      <c r="AE85" s="31"/>
      <c r="AT85" s="31"/>
      <c r="AU85" s="31"/>
      <c r="BJ85" s="31"/>
      <c r="BK85" s="31"/>
      <c r="BZ85" s="31"/>
      <c r="CA85" s="31"/>
    </row>
  </sheetData>
  <mergeCells count="47">
    <mergeCell ref="BX4:BY4"/>
    <mergeCell ref="BZ4:CA4"/>
    <mergeCell ref="CB4:CC4"/>
    <mergeCell ref="BL4:BM4"/>
    <mergeCell ref="BN4:BO4"/>
    <mergeCell ref="BP4:BQ4"/>
    <mergeCell ref="BR4:BS4"/>
    <mergeCell ref="BT4:BU4"/>
    <mergeCell ref="BV4:BW4"/>
    <mergeCell ref="BJ4:BK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N3:CC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X3:BM3"/>
    <mergeCell ref="AB4:AC4"/>
    <mergeCell ref="AD4:AE4"/>
    <mergeCell ref="AF4:AG4"/>
    <mergeCell ref="AH4:AI4"/>
    <mergeCell ref="AJ4:AK4"/>
    <mergeCell ref="A2:A5"/>
    <mergeCell ref="B2:AW2"/>
    <mergeCell ref="B3:Q3"/>
    <mergeCell ref="R3:AG3"/>
    <mergeCell ref="AH3:AW3"/>
    <mergeCell ref="T4:U4"/>
    <mergeCell ref="V4:W4"/>
    <mergeCell ref="X4:Y4"/>
    <mergeCell ref="Z4:AA4"/>
    <mergeCell ref="AL4:AM4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53" orientation="landscape" r:id="rId1"/>
  <headerFooter>
    <oddFooter>&amp;L&amp;"TH SarabunPSK,Regular"&amp;8&amp;K00+000&amp;Z&amp;F&amp;R&amp;"TH SarabunPSK,Regular"&amp;16&amp;K00+000&amp;P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CC85"/>
  <sheetViews>
    <sheetView zoomScaleNormal="100" zoomScaleSheetLayoutView="100" workbookViewId="0">
      <pane ySplit="5" topLeftCell="A42" activePane="bottomLeft" state="frozen"/>
      <selection pane="bottomLeft"/>
    </sheetView>
  </sheetViews>
  <sheetFormatPr defaultColWidth="9.140625" defaultRowHeight="15"/>
  <cols>
    <col min="1" max="1" width="37.85546875" style="31" customWidth="1"/>
    <col min="2" max="81" width="4.85546875" style="26" customWidth="1"/>
    <col min="82" max="16384" width="9.140625" style="26"/>
  </cols>
  <sheetData>
    <row r="1" spans="1:81" s="3" customFormat="1" ht="25.5" customHeight="1" thickBot="1">
      <c r="A1" s="1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81" ht="25.5" customHeight="1" thickBot="1">
      <c r="A2" s="626" t="s">
        <v>0</v>
      </c>
      <c r="B2" s="630" t="s">
        <v>47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1"/>
      <c r="AG2" s="631"/>
      <c r="AH2" s="631"/>
      <c r="AI2" s="631"/>
      <c r="AJ2" s="631"/>
      <c r="AK2" s="631"/>
      <c r="AL2" s="631"/>
      <c r="AM2" s="631"/>
      <c r="AN2" s="631"/>
      <c r="AO2" s="631"/>
      <c r="AP2" s="631"/>
      <c r="AQ2" s="631"/>
      <c r="AR2" s="631"/>
      <c r="AS2" s="631"/>
      <c r="AT2" s="631"/>
      <c r="AU2" s="631"/>
      <c r="AV2" s="631"/>
      <c r="AW2" s="632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  <c r="BZ2" s="456"/>
      <c r="CA2" s="456"/>
      <c r="CB2" s="456"/>
      <c r="CC2" s="456"/>
    </row>
    <row r="3" spans="1:81" ht="25.5" customHeight="1">
      <c r="A3" s="627"/>
      <c r="B3" s="633" t="s">
        <v>55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5"/>
      <c r="R3" s="633" t="s">
        <v>59</v>
      </c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5"/>
      <c r="AH3" s="633" t="s">
        <v>66</v>
      </c>
      <c r="AI3" s="634"/>
      <c r="AJ3" s="634"/>
      <c r="AK3" s="634"/>
      <c r="AL3" s="634"/>
      <c r="AM3" s="634"/>
      <c r="AN3" s="634"/>
      <c r="AO3" s="634"/>
      <c r="AP3" s="634"/>
      <c r="AQ3" s="634"/>
      <c r="AR3" s="634"/>
      <c r="AS3" s="634"/>
      <c r="AT3" s="634"/>
      <c r="AU3" s="634"/>
      <c r="AV3" s="634"/>
      <c r="AW3" s="635"/>
      <c r="AX3" s="633" t="s">
        <v>60</v>
      </c>
      <c r="AY3" s="634"/>
      <c r="AZ3" s="634"/>
      <c r="BA3" s="634"/>
      <c r="BB3" s="634"/>
      <c r="BC3" s="634"/>
      <c r="BD3" s="634"/>
      <c r="BE3" s="634"/>
      <c r="BF3" s="634"/>
      <c r="BG3" s="634"/>
      <c r="BH3" s="634"/>
      <c r="BI3" s="634"/>
      <c r="BJ3" s="634"/>
      <c r="BK3" s="634"/>
      <c r="BL3" s="634"/>
      <c r="BM3" s="635"/>
      <c r="BN3" s="633" t="s">
        <v>22</v>
      </c>
      <c r="BO3" s="634"/>
      <c r="BP3" s="634"/>
      <c r="BQ3" s="634"/>
      <c r="BR3" s="634"/>
      <c r="BS3" s="634"/>
      <c r="BT3" s="634"/>
      <c r="BU3" s="634"/>
      <c r="BV3" s="634"/>
      <c r="BW3" s="634"/>
      <c r="BX3" s="634"/>
      <c r="BY3" s="634"/>
      <c r="BZ3" s="634"/>
      <c r="CA3" s="634"/>
      <c r="CB3" s="634"/>
      <c r="CC3" s="635"/>
    </row>
    <row r="4" spans="1:81" ht="33.75" customHeight="1">
      <c r="A4" s="627"/>
      <c r="B4" s="636" t="s">
        <v>110</v>
      </c>
      <c r="C4" s="637"/>
      <c r="D4" s="638" t="s">
        <v>48</v>
      </c>
      <c r="E4" s="639"/>
      <c r="F4" s="638" t="s">
        <v>49</v>
      </c>
      <c r="G4" s="639"/>
      <c r="H4" s="638" t="s">
        <v>50</v>
      </c>
      <c r="I4" s="639"/>
      <c r="J4" s="638" t="s">
        <v>51</v>
      </c>
      <c r="K4" s="639"/>
      <c r="L4" s="638" t="s">
        <v>52</v>
      </c>
      <c r="M4" s="639"/>
      <c r="N4" s="638" t="s">
        <v>53</v>
      </c>
      <c r="O4" s="639"/>
      <c r="P4" s="640" t="s">
        <v>22</v>
      </c>
      <c r="Q4" s="641"/>
      <c r="R4" s="636" t="s">
        <v>110</v>
      </c>
      <c r="S4" s="637"/>
      <c r="T4" s="638" t="s">
        <v>48</v>
      </c>
      <c r="U4" s="639"/>
      <c r="V4" s="638" t="s">
        <v>49</v>
      </c>
      <c r="W4" s="639"/>
      <c r="X4" s="638" t="s">
        <v>50</v>
      </c>
      <c r="Y4" s="639"/>
      <c r="Z4" s="638" t="s">
        <v>51</v>
      </c>
      <c r="AA4" s="639"/>
      <c r="AB4" s="638" t="s">
        <v>52</v>
      </c>
      <c r="AC4" s="639"/>
      <c r="AD4" s="638" t="s">
        <v>53</v>
      </c>
      <c r="AE4" s="639"/>
      <c r="AF4" s="640" t="s">
        <v>22</v>
      </c>
      <c r="AG4" s="641"/>
      <c r="AH4" s="636" t="s">
        <v>110</v>
      </c>
      <c r="AI4" s="637"/>
      <c r="AJ4" s="638" t="s">
        <v>48</v>
      </c>
      <c r="AK4" s="639"/>
      <c r="AL4" s="638" t="s">
        <v>49</v>
      </c>
      <c r="AM4" s="639"/>
      <c r="AN4" s="638" t="s">
        <v>50</v>
      </c>
      <c r="AO4" s="639"/>
      <c r="AP4" s="638" t="s">
        <v>51</v>
      </c>
      <c r="AQ4" s="639"/>
      <c r="AR4" s="638" t="s">
        <v>52</v>
      </c>
      <c r="AS4" s="639"/>
      <c r="AT4" s="638" t="s">
        <v>53</v>
      </c>
      <c r="AU4" s="639"/>
      <c r="AV4" s="640" t="s">
        <v>22</v>
      </c>
      <c r="AW4" s="641"/>
      <c r="AX4" s="636" t="s">
        <v>110</v>
      </c>
      <c r="AY4" s="637"/>
      <c r="AZ4" s="638" t="s">
        <v>48</v>
      </c>
      <c r="BA4" s="639"/>
      <c r="BB4" s="638" t="s">
        <v>49</v>
      </c>
      <c r="BC4" s="639"/>
      <c r="BD4" s="638" t="s">
        <v>50</v>
      </c>
      <c r="BE4" s="639"/>
      <c r="BF4" s="638" t="s">
        <v>51</v>
      </c>
      <c r="BG4" s="639"/>
      <c r="BH4" s="638" t="s">
        <v>52</v>
      </c>
      <c r="BI4" s="639"/>
      <c r="BJ4" s="638" t="s">
        <v>53</v>
      </c>
      <c r="BK4" s="639"/>
      <c r="BL4" s="640" t="s">
        <v>22</v>
      </c>
      <c r="BM4" s="641"/>
      <c r="BN4" s="636" t="s">
        <v>110</v>
      </c>
      <c r="BO4" s="637"/>
      <c r="BP4" s="638" t="s">
        <v>48</v>
      </c>
      <c r="BQ4" s="639"/>
      <c r="BR4" s="638" t="s">
        <v>49</v>
      </c>
      <c r="BS4" s="639"/>
      <c r="BT4" s="638" t="s">
        <v>50</v>
      </c>
      <c r="BU4" s="639"/>
      <c r="BV4" s="638" t="s">
        <v>51</v>
      </c>
      <c r="BW4" s="639"/>
      <c r="BX4" s="638" t="s">
        <v>52</v>
      </c>
      <c r="BY4" s="639"/>
      <c r="BZ4" s="638" t="s">
        <v>53</v>
      </c>
      <c r="CA4" s="639"/>
      <c r="CB4" s="640" t="s">
        <v>22</v>
      </c>
      <c r="CC4" s="641"/>
    </row>
    <row r="5" spans="1:81" ht="56.25" customHeight="1">
      <c r="A5" s="629"/>
      <c r="B5" s="224" t="s">
        <v>23</v>
      </c>
      <c r="C5" s="225" t="s">
        <v>54</v>
      </c>
      <c r="D5" s="226" t="s">
        <v>23</v>
      </c>
      <c r="E5" s="227" t="s">
        <v>54</v>
      </c>
      <c r="F5" s="226" t="s">
        <v>23</v>
      </c>
      <c r="G5" s="227" t="s">
        <v>54</v>
      </c>
      <c r="H5" s="226" t="s">
        <v>23</v>
      </c>
      <c r="I5" s="227" t="s">
        <v>54</v>
      </c>
      <c r="J5" s="226" t="s">
        <v>23</v>
      </c>
      <c r="K5" s="227" t="s">
        <v>54</v>
      </c>
      <c r="L5" s="226" t="s">
        <v>23</v>
      </c>
      <c r="M5" s="227" t="s">
        <v>54</v>
      </c>
      <c r="N5" s="226" t="s">
        <v>23</v>
      </c>
      <c r="O5" s="227" t="s">
        <v>54</v>
      </c>
      <c r="P5" s="239" t="s">
        <v>23</v>
      </c>
      <c r="Q5" s="243" t="s">
        <v>54</v>
      </c>
      <c r="R5" s="224" t="s">
        <v>23</v>
      </c>
      <c r="S5" s="225" t="s">
        <v>54</v>
      </c>
      <c r="T5" s="226" t="s">
        <v>23</v>
      </c>
      <c r="U5" s="227" t="s">
        <v>54</v>
      </c>
      <c r="V5" s="226" t="s">
        <v>23</v>
      </c>
      <c r="W5" s="227" t="s">
        <v>54</v>
      </c>
      <c r="X5" s="226" t="s">
        <v>23</v>
      </c>
      <c r="Y5" s="227" t="s">
        <v>54</v>
      </c>
      <c r="Z5" s="226" t="s">
        <v>23</v>
      </c>
      <c r="AA5" s="227" t="s">
        <v>54</v>
      </c>
      <c r="AB5" s="226" t="s">
        <v>23</v>
      </c>
      <c r="AC5" s="227" t="s">
        <v>54</v>
      </c>
      <c r="AD5" s="226" t="s">
        <v>23</v>
      </c>
      <c r="AE5" s="227" t="s">
        <v>54</v>
      </c>
      <c r="AF5" s="239" t="s">
        <v>23</v>
      </c>
      <c r="AG5" s="243" t="s">
        <v>54</v>
      </c>
      <c r="AH5" s="224" t="s">
        <v>23</v>
      </c>
      <c r="AI5" s="225" t="s">
        <v>54</v>
      </c>
      <c r="AJ5" s="226" t="s">
        <v>23</v>
      </c>
      <c r="AK5" s="227" t="s">
        <v>54</v>
      </c>
      <c r="AL5" s="226" t="s">
        <v>23</v>
      </c>
      <c r="AM5" s="227" t="s">
        <v>54</v>
      </c>
      <c r="AN5" s="226" t="s">
        <v>23</v>
      </c>
      <c r="AO5" s="227" t="s">
        <v>54</v>
      </c>
      <c r="AP5" s="226" t="s">
        <v>23</v>
      </c>
      <c r="AQ5" s="227" t="s">
        <v>54</v>
      </c>
      <c r="AR5" s="226" t="s">
        <v>23</v>
      </c>
      <c r="AS5" s="227" t="s">
        <v>54</v>
      </c>
      <c r="AT5" s="226" t="s">
        <v>23</v>
      </c>
      <c r="AU5" s="227" t="s">
        <v>54</v>
      </c>
      <c r="AV5" s="239" t="s">
        <v>23</v>
      </c>
      <c r="AW5" s="243" t="s">
        <v>54</v>
      </c>
      <c r="AX5" s="224" t="s">
        <v>23</v>
      </c>
      <c r="AY5" s="225" t="s">
        <v>54</v>
      </c>
      <c r="AZ5" s="226" t="s">
        <v>23</v>
      </c>
      <c r="BA5" s="227" t="s">
        <v>54</v>
      </c>
      <c r="BB5" s="226" t="s">
        <v>23</v>
      </c>
      <c r="BC5" s="227" t="s">
        <v>54</v>
      </c>
      <c r="BD5" s="226" t="s">
        <v>23</v>
      </c>
      <c r="BE5" s="227" t="s">
        <v>54</v>
      </c>
      <c r="BF5" s="226" t="s">
        <v>23</v>
      </c>
      <c r="BG5" s="227" t="s">
        <v>54</v>
      </c>
      <c r="BH5" s="226" t="s">
        <v>23</v>
      </c>
      <c r="BI5" s="227" t="s">
        <v>54</v>
      </c>
      <c r="BJ5" s="226" t="s">
        <v>23</v>
      </c>
      <c r="BK5" s="227" t="s">
        <v>54</v>
      </c>
      <c r="BL5" s="239" t="s">
        <v>23</v>
      </c>
      <c r="BM5" s="243" t="s">
        <v>54</v>
      </c>
      <c r="BN5" s="224" t="s">
        <v>23</v>
      </c>
      <c r="BO5" s="225" t="s">
        <v>54</v>
      </c>
      <c r="BP5" s="226" t="s">
        <v>23</v>
      </c>
      <c r="BQ5" s="227" t="s">
        <v>54</v>
      </c>
      <c r="BR5" s="226" t="s">
        <v>23</v>
      </c>
      <c r="BS5" s="227" t="s">
        <v>54</v>
      </c>
      <c r="BT5" s="226" t="s">
        <v>23</v>
      </c>
      <c r="BU5" s="227" t="s">
        <v>54</v>
      </c>
      <c r="BV5" s="226" t="s">
        <v>23</v>
      </c>
      <c r="BW5" s="227" t="s">
        <v>54</v>
      </c>
      <c r="BX5" s="226" t="s">
        <v>23</v>
      </c>
      <c r="BY5" s="227" t="s">
        <v>54</v>
      </c>
      <c r="BZ5" s="226" t="s">
        <v>23</v>
      </c>
      <c r="CA5" s="227" t="s">
        <v>54</v>
      </c>
      <c r="CB5" s="239" t="s">
        <v>23</v>
      </c>
      <c r="CC5" s="243" t="s">
        <v>54</v>
      </c>
    </row>
    <row r="6" spans="1:81" s="4" customFormat="1" ht="17.100000000000001" customHeight="1">
      <c r="A6" s="47" t="s">
        <v>1</v>
      </c>
      <c r="B6" s="234"/>
      <c r="C6" s="235"/>
      <c r="D6" s="236"/>
      <c r="E6" s="237"/>
      <c r="F6" s="236"/>
      <c r="G6" s="237"/>
      <c r="H6" s="236"/>
      <c r="I6" s="237"/>
      <c r="J6" s="236"/>
      <c r="K6" s="237"/>
      <c r="L6" s="236"/>
      <c r="M6" s="237"/>
      <c r="N6" s="236"/>
      <c r="O6" s="237"/>
      <c r="P6" s="238"/>
      <c r="Q6" s="244"/>
      <c r="R6" s="234"/>
      <c r="S6" s="235"/>
      <c r="T6" s="236"/>
      <c r="U6" s="237"/>
      <c r="V6" s="236"/>
      <c r="W6" s="237"/>
      <c r="X6" s="236"/>
      <c r="Y6" s="237"/>
      <c r="Z6" s="236"/>
      <c r="AA6" s="237"/>
      <c r="AB6" s="236"/>
      <c r="AC6" s="237"/>
      <c r="AD6" s="236"/>
      <c r="AE6" s="237"/>
      <c r="AF6" s="238"/>
      <c r="AG6" s="244"/>
      <c r="AH6" s="234"/>
      <c r="AI6" s="235"/>
      <c r="AJ6" s="236"/>
      <c r="AK6" s="237"/>
      <c r="AL6" s="236"/>
      <c r="AM6" s="237"/>
      <c r="AN6" s="236"/>
      <c r="AO6" s="237"/>
      <c r="AP6" s="236"/>
      <c r="AQ6" s="237"/>
      <c r="AR6" s="236"/>
      <c r="AS6" s="237"/>
      <c r="AT6" s="236"/>
      <c r="AU6" s="237"/>
      <c r="AV6" s="238"/>
      <c r="AW6" s="244"/>
      <c r="AX6" s="234"/>
      <c r="AY6" s="235"/>
      <c r="AZ6" s="236"/>
      <c r="BA6" s="237"/>
      <c r="BB6" s="236"/>
      <c r="BC6" s="237"/>
      <c r="BD6" s="236"/>
      <c r="BE6" s="237"/>
      <c r="BF6" s="236"/>
      <c r="BG6" s="237"/>
      <c r="BH6" s="236"/>
      <c r="BI6" s="237"/>
      <c r="BJ6" s="236"/>
      <c r="BK6" s="237"/>
      <c r="BL6" s="238"/>
      <c r="BM6" s="244"/>
      <c r="BN6" s="234"/>
      <c r="BO6" s="235"/>
      <c r="BP6" s="236"/>
      <c r="BQ6" s="237"/>
      <c r="BR6" s="236"/>
      <c r="BS6" s="237"/>
      <c r="BT6" s="236"/>
      <c r="BU6" s="237"/>
      <c r="BV6" s="236"/>
      <c r="BW6" s="237"/>
      <c r="BX6" s="236"/>
      <c r="BY6" s="237"/>
      <c r="BZ6" s="236"/>
      <c r="CA6" s="237"/>
      <c r="CB6" s="238"/>
      <c r="CC6" s="244"/>
    </row>
    <row r="7" spans="1:81" s="4" customFormat="1" ht="17.100000000000001" customHeight="1">
      <c r="A7" s="33" t="s">
        <v>2</v>
      </c>
      <c r="B7" s="228"/>
      <c r="C7" s="229"/>
      <c r="D7" s="230"/>
      <c r="E7" s="231"/>
      <c r="F7" s="230"/>
      <c r="G7" s="231"/>
      <c r="H7" s="457">
        <v>33</v>
      </c>
      <c r="I7" s="231"/>
      <c r="J7" s="150">
        <v>18</v>
      </c>
      <c r="K7" s="231"/>
      <c r="L7" s="150">
        <v>4</v>
      </c>
      <c r="M7" s="192"/>
      <c r="N7" s="230"/>
      <c r="O7" s="231"/>
      <c r="P7" s="454">
        <f>SUM(B7,D7,F7,H7,J7,L7,N7)</f>
        <v>55</v>
      </c>
      <c r="Q7" s="245"/>
      <c r="R7" s="228"/>
      <c r="S7" s="229"/>
      <c r="T7" s="230"/>
      <c r="U7" s="231"/>
      <c r="V7" s="230"/>
      <c r="W7" s="231"/>
      <c r="X7" s="149">
        <v>4</v>
      </c>
      <c r="Y7" s="63"/>
      <c r="Z7" s="148">
        <v>3</v>
      </c>
      <c r="AA7" s="231"/>
      <c r="AB7" s="150"/>
      <c r="AC7" s="192"/>
      <c r="AD7" s="230"/>
      <c r="AE7" s="231"/>
      <c r="AF7" s="454">
        <f>SUM(R7,T7,V7,X7,Z7,AB7,AD7)</f>
        <v>7</v>
      </c>
      <c r="AG7" s="245"/>
      <c r="AH7" s="228"/>
      <c r="AI7" s="229"/>
      <c r="AJ7" s="230"/>
      <c r="AK7" s="231"/>
      <c r="AL7" s="230"/>
      <c r="AM7" s="231"/>
      <c r="AN7" s="232"/>
      <c r="AO7" s="231"/>
      <c r="AP7" s="150"/>
      <c r="AQ7" s="231"/>
      <c r="AR7" s="150"/>
      <c r="AS7" s="192"/>
      <c r="AT7" s="230"/>
      <c r="AU7" s="231"/>
      <c r="AV7" s="233"/>
      <c r="AW7" s="245"/>
      <c r="AX7" s="228"/>
      <c r="AY7" s="229"/>
      <c r="AZ7" s="230"/>
      <c r="BA7" s="231"/>
      <c r="BB7" s="230"/>
      <c r="BC7" s="231"/>
      <c r="BD7" s="232"/>
      <c r="BE7" s="231"/>
      <c r="BF7" s="150"/>
      <c r="BG7" s="231"/>
      <c r="BH7" s="150">
        <v>1</v>
      </c>
      <c r="BI7" s="192"/>
      <c r="BJ7" s="230"/>
      <c r="BK7" s="231"/>
      <c r="BL7" s="454">
        <f>SUM(AX7,AZ7,BB7,BD7,BF7,BH7,BJ7)</f>
        <v>1</v>
      </c>
      <c r="BM7" s="245"/>
      <c r="BN7" s="228"/>
      <c r="BO7" s="229"/>
      <c r="BP7" s="230"/>
      <c r="BQ7" s="231"/>
      <c r="BR7" s="230"/>
      <c r="BS7" s="231"/>
      <c r="BT7" s="232"/>
      <c r="BU7" s="231"/>
      <c r="BV7" s="150"/>
      <c r="BW7" s="231"/>
      <c r="BX7" s="150"/>
      <c r="BY7" s="192"/>
      <c r="BZ7" s="230"/>
      <c r="CA7" s="231"/>
      <c r="CB7" s="233"/>
      <c r="CC7" s="245"/>
    </row>
    <row r="8" spans="1:81" s="4" customFormat="1" ht="17.100000000000001" customHeight="1">
      <c r="A8" s="34" t="s">
        <v>26</v>
      </c>
      <c r="B8" s="60"/>
      <c r="C8" s="109"/>
      <c r="D8" s="148"/>
      <c r="E8" s="61"/>
      <c r="F8" s="148"/>
      <c r="G8" s="61"/>
      <c r="H8" s="458"/>
      <c r="I8" s="61"/>
      <c r="J8" s="148"/>
      <c r="K8" s="61"/>
      <c r="L8" s="148"/>
      <c r="M8" s="61"/>
      <c r="N8" s="148"/>
      <c r="O8" s="61"/>
      <c r="P8" s="9"/>
      <c r="Q8" s="246"/>
      <c r="R8" s="60"/>
      <c r="S8" s="109"/>
      <c r="T8" s="148"/>
      <c r="U8" s="61"/>
      <c r="V8" s="148"/>
      <c r="W8" s="61"/>
      <c r="X8" s="148"/>
      <c r="Y8" s="61"/>
      <c r="Z8" s="148"/>
      <c r="AA8" s="61"/>
      <c r="AB8" s="148"/>
      <c r="AC8" s="61"/>
      <c r="AD8" s="148"/>
      <c r="AE8" s="61"/>
      <c r="AF8" s="9"/>
      <c r="AG8" s="246"/>
      <c r="AH8" s="60"/>
      <c r="AI8" s="109"/>
      <c r="AJ8" s="148"/>
      <c r="AK8" s="61"/>
      <c r="AL8" s="148"/>
      <c r="AM8" s="61"/>
      <c r="AN8" s="148"/>
      <c r="AO8" s="61"/>
      <c r="AP8" s="148"/>
      <c r="AQ8" s="61"/>
      <c r="AR8" s="148"/>
      <c r="AS8" s="61"/>
      <c r="AT8" s="148"/>
      <c r="AU8" s="61"/>
      <c r="AV8" s="9"/>
      <c r="AW8" s="246"/>
      <c r="AX8" s="60"/>
      <c r="AY8" s="109"/>
      <c r="AZ8" s="148"/>
      <c r="BA8" s="61"/>
      <c r="BB8" s="148"/>
      <c r="BC8" s="61"/>
      <c r="BD8" s="148"/>
      <c r="BE8" s="61"/>
      <c r="BF8" s="148"/>
      <c r="BG8" s="61"/>
      <c r="BH8" s="148"/>
      <c r="BI8" s="61"/>
      <c r="BJ8" s="148"/>
      <c r="BK8" s="61"/>
      <c r="BL8" s="9"/>
      <c r="BM8" s="246"/>
      <c r="BN8" s="60"/>
      <c r="BO8" s="109"/>
      <c r="BP8" s="148"/>
      <c r="BQ8" s="61"/>
      <c r="BR8" s="148"/>
      <c r="BS8" s="61"/>
      <c r="BT8" s="148"/>
      <c r="BU8" s="61"/>
      <c r="BV8" s="148"/>
      <c r="BW8" s="61"/>
      <c r="BX8" s="148"/>
      <c r="BY8" s="61"/>
      <c r="BZ8" s="148"/>
      <c r="CA8" s="61"/>
      <c r="CB8" s="9"/>
      <c r="CC8" s="246"/>
    </row>
    <row r="9" spans="1:81" s="4" customFormat="1" ht="17.100000000000001" customHeight="1">
      <c r="A9" s="34" t="s">
        <v>56</v>
      </c>
      <c r="B9" s="60"/>
      <c r="C9" s="109"/>
      <c r="D9" s="148"/>
      <c r="E9" s="61"/>
      <c r="F9" s="148"/>
      <c r="G9" s="61"/>
      <c r="H9" s="458"/>
      <c r="I9" s="61"/>
      <c r="J9" s="148"/>
      <c r="K9" s="61"/>
      <c r="L9" s="148"/>
      <c r="M9" s="61"/>
      <c r="N9" s="148"/>
      <c r="O9" s="61"/>
      <c r="P9" s="9"/>
      <c r="Q9" s="247"/>
      <c r="R9" s="60"/>
      <c r="S9" s="109"/>
      <c r="T9" s="148"/>
      <c r="U9" s="61"/>
      <c r="V9" s="148"/>
      <c r="W9" s="61"/>
      <c r="X9" s="148"/>
      <c r="Y9" s="61"/>
      <c r="Z9" s="148"/>
      <c r="AA9" s="61"/>
      <c r="AB9" s="148"/>
      <c r="AC9" s="61"/>
      <c r="AD9" s="148"/>
      <c r="AE9" s="61"/>
      <c r="AF9" s="9"/>
      <c r="AG9" s="247"/>
      <c r="AH9" s="60"/>
      <c r="AI9" s="109"/>
      <c r="AJ9" s="148"/>
      <c r="AK9" s="61"/>
      <c r="AL9" s="148"/>
      <c r="AM9" s="61"/>
      <c r="AN9" s="148"/>
      <c r="AO9" s="61"/>
      <c r="AP9" s="148"/>
      <c r="AQ9" s="61"/>
      <c r="AR9" s="148"/>
      <c r="AS9" s="61"/>
      <c r="AT9" s="148"/>
      <c r="AU9" s="61"/>
      <c r="AV9" s="9"/>
      <c r="AW9" s="247"/>
      <c r="AX9" s="60"/>
      <c r="AY9" s="109"/>
      <c r="AZ9" s="148"/>
      <c r="BA9" s="61"/>
      <c r="BB9" s="148"/>
      <c r="BC9" s="61"/>
      <c r="BD9" s="148"/>
      <c r="BE9" s="61"/>
      <c r="BF9" s="148"/>
      <c r="BG9" s="61"/>
      <c r="BH9" s="148"/>
      <c r="BI9" s="61"/>
      <c r="BJ9" s="148"/>
      <c r="BK9" s="61"/>
      <c r="BL9" s="9"/>
      <c r="BM9" s="247"/>
      <c r="BN9" s="60"/>
      <c r="BO9" s="109"/>
      <c r="BP9" s="148"/>
      <c r="BQ9" s="61"/>
      <c r="BR9" s="148"/>
      <c r="BS9" s="61"/>
      <c r="BT9" s="148"/>
      <c r="BU9" s="61"/>
      <c r="BV9" s="148"/>
      <c r="BW9" s="61"/>
      <c r="BX9" s="148"/>
      <c r="BY9" s="61"/>
      <c r="BZ9" s="148"/>
      <c r="CA9" s="61"/>
      <c r="CB9" s="9"/>
      <c r="CC9" s="247"/>
    </row>
    <row r="10" spans="1:81" s="4" customFormat="1" ht="17.100000000000001" customHeight="1">
      <c r="A10" s="35" t="s">
        <v>36</v>
      </c>
      <c r="B10" s="62"/>
      <c r="C10" s="110"/>
      <c r="D10" s="149"/>
      <c r="E10" s="63"/>
      <c r="F10" s="149"/>
      <c r="G10" s="63"/>
      <c r="H10" s="459"/>
      <c r="I10" s="63"/>
      <c r="J10" s="148"/>
      <c r="K10" s="63"/>
      <c r="L10" s="148"/>
      <c r="M10" s="193"/>
      <c r="N10" s="149"/>
      <c r="O10" s="63"/>
      <c r="P10" s="19"/>
      <c r="Q10" s="248"/>
      <c r="R10" s="62"/>
      <c r="S10" s="110"/>
      <c r="T10" s="149"/>
      <c r="U10" s="63"/>
      <c r="V10" s="149"/>
      <c r="W10" s="63"/>
      <c r="X10" s="148"/>
      <c r="Y10" s="61"/>
      <c r="Z10" s="148"/>
      <c r="AA10" s="63"/>
      <c r="AB10" s="148"/>
      <c r="AC10" s="193"/>
      <c r="AD10" s="149"/>
      <c r="AE10" s="63"/>
      <c r="AF10" s="19"/>
      <c r="AG10" s="248"/>
      <c r="AH10" s="62"/>
      <c r="AI10" s="110"/>
      <c r="AJ10" s="149"/>
      <c r="AK10" s="63"/>
      <c r="AL10" s="149"/>
      <c r="AM10" s="63"/>
      <c r="AN10" s="149"/>
      <c r="AO10" s="63"/>
      <c r="AP10" s="148"/>
      <c r="AQ10" s="63"/>
      <c r="AR10" s="148"/>
      <c r="AS10" s="193"/>
      <c r="AT10" s="149"/>
      <c r="AU10" s="63"/>
      <c r="AV10" s="19"/>
      <c r="AW10" s="248"/>
      <c r="AX10" s="62"/>
      <c r="AY10" s="110"/>
      <c r="AZ10" s="149"/>
      <c r="BA10" s="63"/>
      <c r="BB10" s="149"/>
      <c r="BC10" s="63"/>
      <c r="BD10" s="149"/>
      <c r="BE10" s="63"/>
      <c r="BF10" s="148"/>
      <c r="BG10" s="63"/>
      <c r="BH10" s="148"/>
      <c r="BI10" s="193"/>
      <c r="BJ10" s="149"/>
      <c r="BK10" s="63"/>
      <c r="BL10" s="19"/>
      <c r="BM10" s="248"/>
      <c r="BN10" s="62"/>
      <c r="BO10" s="110"/>
      <c r="BP10" s="149"/>
      <c r="BQ10" s="63"/>
      <c r="BR10" s="149"/>
      <c r="BS10" s="63"/>
      <c r="BT10" s="149"/>
      <c r="BU10" s="63"/>
      <c r="BV10" s="148"/>
      <c r="BW10" s="63"/>
      <c r="BX10" s="148"/>
      <c r="BY10" s="193"/>
      <c r="BZ10" s="149"/>
      <c r="CA10" s="63"/>
      <c r="CB10" s="19"/>
      <c r="CC10" s="248"/>
    </row>
    <row r="11" spans="1:81" s="4" customFormat="1" ht="17.100000000000001" customHeight="1">
      <c r="A11" s="35" t="s">
        <v>57</v>
      </c>
      <c r="B11" s="62"/>
      <c r="C11" s="110"/>
      <c r="D11" s="149"/>
      <c r="E11" s="63"/>
      <c r="F11" s="149"/>
      <c r="G11" s="63"/>
      <c r="H11" s="459"/>
      <c r="I11" s="63"/>
      <c r="J11" s="148"/>
      <c r="K11" s="63"/>
      <c r="L11" s="148"/>
      <c r="M11" s="193"/>
      <c r="N11" s="213"/>
      <c r="O11" s="214"/>
      <c r="P11" s="20"/>
      <c r="Q11" s="247"/>
      <c r="R11" s="62"/>
      <c r="S11" s="110"/>
      <c r="T11" s="149"/>
      <c r="U11" s="63"/>
      <c r="V11" s="149"/>
      <c r="W11" s="63"/>
      <c r="X11" s="149"/>
      <c r="Y11" s="63"/>
      <c r="Z11" s="148"/>
      <c r="AA11" s="63"/>
      <c r="AB11" s="148"/>
      <c r="AC11" s="193"/>
      <c r="AD11" s="213"/>
      <c r="AE11" s="214"/>
      <c r="AF11" s="20"/>
      <c r="AG11" s="247"/>
      <c r="AH11" s="62"/>
      <c r="AI11" s="110"/>
      <c r="AJ11" s="149"/>
      <c r="AK11" s="63"/>
      <c r="AL11" s="149"/>
      <c r="AM11" s="63"/>
      <c r="AN11" s="149"/>
      <c r="AO11" s="63"/>
      <c r="AP11" s="148"/>
      <c r="AQ11" s="63"/>
      <c r="AR11" s="148"/>
      <c r="AS11" s="193"/>
      <c r="AT11" s="213"/>
      <c r="AU11" s="214"/>
      <c r="AV11" s="20"/>
      <c r="AW11" s="247"/>
      <c r="AX11" s="62"/>
      <c r="AY11" s="110"/>
      <c r="AZ11" s="149"/>
      <c r="BA11" s="63"/>
      <c r="BB11" s="149"/>
      <c r="BC11" s="63"/>
      <c r="BD11" s="149"/>
      <c r="BE11" s="63"/>
      <c r="BF11" s="148"/>
      <c r="BG11" s="63"/>
      <c r="BH11" s="148">
        <v>1</v>
      </c>
      <c r="BI11" s="193"/>
      <c r="BJ11" s="213">
        <v>2</v>
      </c>
      <c r="BK11" s="214"/>
      <c r="BL11" s="454">
        <f t="shared" ref="BL11:BL12" si="0">SUM(AX11,AZ11,BB11,BD11,BF11,BH11,BJ11)</f>
        <v>3</v>
      </c>
      <c r="BM11" s="247"/>
      <c r="BN11" s="62"/>
      <c r="BO11" s="110"/>
      <c r="BP11" s="149"/>
      <c r="BQ11" s="63"/>
      <c r="BR11" s="149"/>
      <c r="BS11" s="63"/>
      <c r="BT11" s="149"/>
      <c r="BU11" s="63"/>
      <c r="BV11" s="148"/>
      <c r="BW11" s="63"/>
      <c r="BX11" s="148"/>
      <c r="BY11" s="193"/>
      <c r="BZ11" s="213"/>
      <c r="CA11" s="214"/>
      <c r="CB11" s="20"/>
      <c r="CC11" s="247"/>
    </row>
    <row r="12" spans="1:81" s="4" customFormat="1" ht="17.100000000000001" customHeight="1">
      <c r="A12" s="35" t="s">
        <v>63</v>
      </c>
      <c r="B12" s="62"/>
      <c r="C12" s="110"/>
      <c r="D12" s="149"/>
      <c r="E12" s="63"/>
      <c r="F12" s="149"/>
      <c r="G12" s="63"/>
      <c r="H12" s="459"/>
      <c r="I12" s="63"/>
      <c r="J12" s="148"/>
      <c r="K12" s="63"/>
      <c r="L12" s="148"/>
      <c r="M12" s="193"/>
      <c r="N12" s="213"/>
      <c r="O12" s="214"/>
      <c r="P12" s="208"/>
      <c r="Q12" s="247"/>
      <c r="R12" s="62"/>
      <c r="S12" s="110"/>
      <c r="T12" s="149"/>
      <c r="U12" s="63"/>
      <c r="V12" s="149"/>
      <c r="W12" s="63"/>
      <c r="X12" s="149"/>
      <c r="Y12" s="63"/>
      <c r="Z12" s="148"/>
      <c r="AA12" s="63"/>
      <c r="AB12" s="148"/>
      <c r="AC12" s="193"/>
      <c r="AD12" s="213"/>
      <c r="AE12" s="214"/>
      <c r="AF12" s="208"/>
      <c r="AG12" s="247"/>
      <c r="AH12" s="62"/>
      <c r="AI12" s="110"/>
      <c r="AJ12" s="149"/>
      <c r="AK12" s="63"/>
      <c r="AL12" s="149"/>
      <c r="AM12" s="63"/>
      <c r="AN12" s="149"/>
      <c r="AO12" s="63"/>
      <c r="AP12" s="148"/>
      <c r="AQ12" s="63"/>
      <c r="AR12" s="148"/>
      <c r="AS12" s="193"/>
      <c r="AT12" s="213"/>
      <c r="AU12" s="214"/>
      <c r="AV12" s="208"/>
      <c r="AW12" s="247"/>
      <c r="AX12" s="62"/>
      <c r="AY12" s="110"/>
      <c r="AZ12" s="149"/>
      <c r="BA12" s="63"/>
      <c r="BB12" s="149"/>
      <c r="BC12" s="63"/>
      <c r="BD12" s="149"/>
      <c r="BE12" s="63"/>
      <c r="BF12" s="148"/>
      <c r="BG12" s="63"/>
      <c r="BH12" s="148">
        <v>1</v>
      </c>
      <c r="BI12" s="193"/>
      <c r="BJ12" s="213"/>
      <c r="BK12" s="214"/>
      <c r="BL12" s="454">
        <f t="shared" si="0"/>
        <v>1</v>
      </c>
      <c r="BM12" s="247"/>
      <c r="BN12" s="62"/>
      <c r="BO12" s="110"/>
      <c r="BP12" s="149"/>
      <c r="BQ12" s="63"/>
      <c r="BR12" s="149"/>
      <c r="BS12" s="63"/>
      <c r="BT12" s="149"/>
      <c r="BU12" s="63"/>
      <c r="BV12" s="148"/>
      <c r="BW12" s="63"/>
      <c r="BX12" s="148"/>
      <c r="BY12" s="193"/>
      <c r="BZ12" s="213"/>
      <c r="CA12" s="214"/>
      <c r="CB12" s="208"/>
      <c r="CC12" s="247"/>
    </row>
    <row r="13" spans="1:81" s="4" customFormat="1" ht="17.100000000000001" customHeight="1">
      <c r="A13" s="36" t="s">
        <v>37</v>
      </c>
      <c r="B13" s="60"/>
      <c r="C13" s="109"/>
      <c r="D13" s="148"/>
      <c r="E13" s="61"/>
      <c r="F13" s="148"/>
      <c r="G13" s="61"/>
      <c r="H13" s="458"/>
      <c r="I13" s="61"/>
      <c r="J13" s="148"/>
      <c r="K13" s="61"/>
      <c r="L13" s="148"/>
      <c r="M13" s="193"/>
      <c r="N13" s="149"/>
      <c r="O13" s="63"/>
      <c r="P13" s="19"/>
      <c r="Q13" s="248"/>
      <c r="R13" s="60"/>
      <c r="S13" s="109"/>
      <c r="T13" s="148"/>
      <c r="U13" s="61"/>
      <c r="V13" s="148"/>
      <c r="W13" s="61"/>
      <c r="X13" s="148"/>
      <c r="Y13" s="61"/>
      <c r="Z13" s="148"/>
      <c r="AA13" s="61"/>
      <c r="AB13" s="148"/>
      <c r="AC13" s="193"/>
      <c r="AD13" s="149"/>
      <c r="AE13" s="63"/>
      <c r="AF13" s="19"/>
      <c r="AG13" s="248"/>
      <c r="AH13" s="60"/>
      <c r="AI13" s="109"/>
      <c r="AJ13" s="148"/>
      <c r="AK13" s="61"/>
      <c r="AL13" s="148"/>
      <c r="AM13" s="61"/>
      <c r="AN13" s="148"/>
      <c r="AO13" s="61"/>
      <c r="AP13" s="148"/>
      <c r="AQ13" s="61"/>
      <c r="AR13" s="148"/>
      <c r="AS13" s="193"/>
      <c r="AT13" s="149"/>
      <c r="AU13" s="63"/>
      <c r="AV13" s="19"/>
      <c r="AW13" s="248"/>
      <c r="AX13" s="60"/>
      <c r="AY13" s="109"/>
      <c r="AZ13" s="148"/>
      <c r="BA13" s="61"/>
      <c r="BB13" s="148"/>
      <c r="BC13" s="61"/>
      <c r="BD13" s="148"/>
      <c r="BE13" s="61"/>
      <c r="BF13" s="148"/>
      <c r="BG13" s="61"/>
      <c r="BH13" s="148"/>
      <c r="BI13" s="193"/>
      <c r="BJ13" s="149"/>
      <c r="BK13" s="63"/>
      <c r="BL13" s="19"/>
      <c r="BM13" s="248"/>
      <c r="BN13" s="60"/>
      <c r="BO13" s="109"/>
      <c r="BP13" s="148"/>
      <c r="BQ13" s="61"/>
      <c r="BR13" s="148"/>
      <c r="BS13" s="61"/>
      <c r="BT13" s="148"/>
      <c r="BU13" s="61"/>
      <c r="BV13" s="148"/>
      <c r="BW13" s="61"/>
      <c r="BX13" s="148"/>
      <c r="BY13" s="193"/>
      <c r="BZ13" s="149"/>
      <c r="CA13" s="63"/>
      <c r="CB13" s="19"/>
      <c r="CC13" s="248"/>
    </row>
    <row r="14" spans="1:81" s="4" customFormat="1" ht="17.100000000000001" customHeight="1">
      <c r="A14" s="37" t="s">
        <v>58</v>
      </c>
      <c r="B14" s="64"/>
      <c r="C14" s="111"/>
      <c r="D14" s="150"/>
      <c r="E14" s="65"/>
      <c r="F14" s="150"/>
      <c r="G14" s="65"/>
      <c r="H14" s="460"/>
      <c r="I14" s="65"/>
      <c r="J14" s="148"/>
      <c r="K14" s="65"/>
      <c r="L14" s="148"/>
      <c r="M14" s="193"/>
      <c r="N14" s="215"/>
      <c r="O14" s="216"/>
      <c r="P14" s="25"/>
      <c r="Q14" s="247"/>
      <c r="R14" s="64"/>
      <c r="S14" s="111"/>
      <c r="T14" s="150"/>
      <c r="U14" s="65"/>
      <c r="V14" s="150"/>
      <c r="W14" s="65"/>
      <c r="X14" s="150"/>
      <c r="Y14" s="65"/>
      <c r="Z14" s="148"/>
      <c r="AA14" s="65"/>
      <c r="AB14" s="148"/>
      <c r="AC14" s="193"/>
      <c r="AD14" s="215"/>
      <c r="AE14" s="216"/>
      <c r="AF14" s="25"/>
      <c r="AG14" s="247"/>
      <c r="AH14" s="64"/>
      <c r="AI14" s="111"/>
      <c r="AJ14" s="150"/>
      <c r="AK14" s="65"/>
      <c r="AL14" s="150"/>
      <c r="AM14" s="65"/>
      <c r="AN14" s="150"/>
      <c r="AO14" s="65"/>
      <c r="AP14" s="148"/>
      <c r="AQ14" s="65"/>
      <c r="AR14" s="148"/>
      <c r="AS14" s="193"/>
      <c r="AT14" s="215"/>
      <c r="AU14" s="216"/>
      <c r="AV14" s="25"/>
      <c r="AW14" s="247"/>
      <c r="AX14" s="64"/>
      <c r="AY14" s="111"/>
      <c r="AZ14" s="150"/>
      <c r="BA14" s="65"/>
      <c r="BB14" s="150"/>
      <c r="BC14" s="65"/>
      <c r="BD14" s="150"/>
      <c r="BE14" s="65"/>
      <c r="BF14" s="148"/>
      <c r="BG14" s="65"/>
      <c r="BH14" s="148">
        <v>1</v>
      </c>
      <c r="BI14" s="193"/>
      <c r="BJ14" s="215">
        <v>1</v>
      </c>
      <c r="BK14" s="216"/>
      <c r="BL14" s="454">
        <f>SUM(AX14,AZ14,BB14,BD14,BF14,BH14,BJ14)</f>
        <v>2</v>
      </c>
      <c r="BM14" s="247"/>
      <c r="BN14" s="64"/>
      <c r="BO14" s="111"/>
      <c r="BP14" s="150"/>
      <c r="BQ14" s="65"/>
      <c r="BR14" s="150"/>
      <c r="BS14" s="65"/>
      <c r="BT14" s="150"/>
      <c r="BU14" s="65"/>
      <c r="BV14" s="148"/>
      <c r="BW14" s="65"/>
      <c r="BX14" s="148"/>
      <c r="BY14" s="193"/>
      <c r="BZ14" s="215"/>
      <c r="CA14" s="216"/>
      <c r="CB14" s="25"/>
      <c r="CC14" s="247"/>
    </row>
    <row r="15" spans="1:81" s="4" customFormat="1" ht="17.100000000000001" customHeight="1">
      <c r="A15" s="33" t="s">
        <v>38</v>
      </c>
      <c r="B15" s="64"/>
      <c r="C15" s="111"/>
      <c r="D15" s="150"/>
      <c r="E15" s="65"/>
      <c r="F15" s="150"/>
      <c r="G15" s="65"/>
      <c r="H15" s="460"/>
      <c r="I15" s="65"/>
      <c r="J15" s="148"/>
      <c r="K15" s="65"/>
      <c r="L15" s="148"/>
      <c r="M15" s="65"/>
      <c r="N15" s="150"/>
      <c r="O15" s="65"/>
      <c r="P15" s="8"/>
      <c r="Q15" s="247"/>
      <c r="R15" s="64"/>
      <c r="S15" s="111"/>
      <c r="T15" s="150"/>
      <c r="U15" s="65"/>
      <c r="V15" s="150"/>
      <c r="W15" s="65"/>
      <c r="X15" s="150"/>
      <c r="Y15" s="65"/>
      <c r="Z15" s="148"/>
      <c r="AA15" s="65"/>
      <c r="AB15" s="148"/>
      <c r="AC15" s="65"/>
      <c r="AD15" s="150"/>
      <c r="AE15" s="65"/>
      <c r="AF15" s="8"/>
      <c r="AG15" s="247"/>
      <c r="AH15" s="64"/>
      <c r="AI15" s="111"/>
      <c r="AJ15" s="150"/>
      <c r="AK15" s="65"/>
      <c r="AL15" s="150"/>
      <c r="AM15" s="65"/>
      <c r="AN15" s="150"/>
      <c r="AO15" s="65"/>
      <c r="AP15" s="148"/>
      <c r="AQ15" s="65"/>
      <c r="AR15" s="148"/>
      <c r="AS15" s="65"/>
      <c r="AT15" s="150"/>
      <c r="AU15" s="65"/>
      <c r="AV15" s="8"/>
      <c r="AW15" s="247"/>
      <c r="AX15" s="64"/>
      <c r="AY15" s="111"/>
      <c r="AZ15" s="150"/>
      <c r="BA15" s="65"/>
      <c r="BB15" s="150"/>
      <c r="BC15" s="65"/>
      <c r="BD15" s="150"/>
      <c r="BE15" s="65"/>
      <c r="BF15" s="148"/>
      <c r="BG15" s="65"/>
      <c r="BH15" s="148"/>
      <c r="BI15" s="65"/>
      <c r="BJ15" s="150"/>
      <c r="BK15" s="65"/>
      <c r="BL15" s="8"/>
      <c r="BM15" s="247"/>
      <c r="BN15" s="64"/>
      <c r="BO15" s="111"/>
      <c r="BP15" s="150"/>
      <c r="BQ15" s="65"/>
      <c r="BR15" s="150"/>
      <c r="BS15" s="65"/>
      <c r="BT15" s="150"/>
      <c r="BU15" s="65"/>
      <c r="BV15" s="148"/>
      <c r="BW15" s="65"/>
      <c r="BX15" s="148"/>
      <c r="BY15" s="65"/>
      <c r="BZ15" s="150"/>
      <c r="CA15" s="65"/>
      <c r="CB15" s="8"/>
      <c r="CC15" s="247"/>
    </row>
    <row r="16" spans="1:81" s="4" customFormat="1" ht="17.100000000000001" customHeight="1" thickBot="1">
      <c r="A16" s="38" t="s">
        <v>3</v>
      </c>
      <c r="B16" s="66"/>
      <c r="C16" s="112"/>
      <c r="D16" s="151"/>
      <c r="E16" s="67"/>
      <c r="F16" s="151"/>
      <c r="G16" s="67"/>
      <c r="H16" s="461">
        <f>SUM(H7:H15)</f>
        <v>33</v>
      </c>
      <c r="I16" s="67"/>
      <c r="J16" s="461">
        <f>SUM(J7:J15)</f>
        <v>18</v>
      </c>
      <c r="K16" s="67"/>
      <c r="L16" s="461">
        <f>SUM(L7:L15)</f>
        <v>4</v>
      </c>
      <c r="M16" s="67"/>
      <c r="N16" s="151"/>
      <c r="O16" s="67"/>
      <c r="P16" s="461">
        <f>SUM(P7:P15)</f>
        <v>55</v>
      </c>
      <c r="Q16" s="249"/>
      <c r="R16" s="66"/>
      <c r="S16" s="112"/>
      <c r="T16" s="151"/>
      <c r="U16" s="67"/>
      <c r="V16" s="151"/>
      <c r="W16" s="67"/>
      <c r="X16" s="461">
        <f>SUM(X7:X15)</f>
        <v>4</v>
      </c>
      <c r="Y16" s="67"/>
      <c r="Z16" s="461">
        <f>SUM(Z7:Z15)</f>
        <v>3</v>
      </c>
      <c r="AA16" s="67"/>
      <c r="AB16" s="151"/>
      <c r="AC16" s="67"/>
      <c r="AD16" s="151"/>
      <c r="AE16" s="67"/>
      <c r="AF16" s="461">
        <f>SUM(AF7:AF15)</f>
        <v>7</v>
      </c>
      <c r="AG16" s="249"/>
      <c r="AH16" s="66"/>
      <c r="AI16" s="112"/>
      <c r="AJ16" s="151"/>
      <c r="AK16" s="67"/>
      <c r="AL16" s="151"/>
      <c r="AM16" s="67"/>
      <c r="AN16" s="180"/>
      <c r="AO16" s="67"/>
      <c r="AP16" s="151"/>
      <c r="AQ16" s="67"/>
      <c r="AR16" s="151"/>
      <c r="AS16" s="67"/>
      <c r="AT16" s="151"/>
      <c r="AU16" s="67"/>
      <c r="AV16" s="10"/>
      <c r="AW16" s="249"/>
      <c r="AX16" s="66"/>
      <c r="AY16" s="112"/>
      <c r="AZ16" s="151"/>
      <c r="BA16" s="67"/>
      <c r="BB16" s="151"/>
      <c r="BC16" s="67"/>
      <c r="BD16" s="180"/>
      <c r="BE16" s="67"/>
      <c r="BF16" s="151"/>
      <c r="BG16" s="67"/>
      <c r="BH16" s="461">
        <f>SUM(BH7:BH15)</f>
        <v>4</v>
      </c>
      <c r="BI16" s="67"/>
      <c r="BJ16" s="461">
        <f>SUM(BJ7:BJ15)</f>
        <v>3</v>
      </c>
      <c r="BK16" s="67"/>
      <c r="BL16" s="461">
        <f>SUM(BL7:BL15)</f>
        <v>7</v>
      </c>
      <c r="BM16" s="249"/>
      <c r="BN16" s="66"/>
      <c r="BO16" s="112"/>
      <c r="BP16" s="151"/>
      <c r="BQ16" s="67"/>
      <c r="BR16" s="151"/>
      <c r="BS16" s="67"/>
      <c r="BT16" s="180"/>
      <c r="BU16" s="67"/>
      <c r="BV16" s="151"/>
      <c r="BW16" s="67"/>
      <c r="BX16" s="151"/>
      <c r="BY16" s="67"/>
      <c r="BZ16" s="151"/>
      <c r="CA16" s="67"/>
      <c r="CB16" s="10"/>
      <c r="CC16" s="249"/>
    </row>
    <row r="17" spans="1:81" s="4" customFormat="1" ht="17.100000000000001" customHeight="1">
      <c r="A17" s="32" t="s">
        <v>4</v>
      </c>
      <c r="B17" s="68"/>
      <c r="C17" s="113"/>
      <c r="D17" s="152"/>
      <c r="E17" s="69"/>
      <c r="F17" s="152"/>
      <c r="G17" s="69"/>
      <c r="H17" s="152"/>
      <c r="I17" s="69"/>
      <c r="J17" s="152"/>
      <c r="K17" s="69"/>
      <c r="L17" s="152"/>
      <c r="M17" s="69"/>
      <c r="N17" s="152"/>
      <c r="O17" s="69"/>
      <c r="P17" s="11"/>
      <c r="Q17" s="250"/>
      <c r="R17" s="68"/>
      <c r="S17" s="113"/>
      <c r="T17" s="152"/>
      <c r="U17" s="69"/>
      <c r="V17" s="152"/>
      <c r="W17" s="69"/>
      <c r="X17" s="152"/>
      <c r="Y17" s="69"/>
      <c r="Z17" s="152"/>
      <c r="AA17" s="69"/>
      <c r="AB17" s="152"/>
      <c r="AC17" s="69"/>
      <c r="AD17" s="152"/>
      <c r="AE17" s="69"/>
      <c r="AF17" s="11"/>
      <c r="AG17" s="250"/>
      <c r="AH17" s="68"/>
      <c r="AI17" s="113"/>
      <c r="AJ17" s="152"/>
      <c r="AK17" s="69"/>
      <c r="AL17" s="152"/>
      <c r="AM17" s="69"/>
      <c r="AN17" s="152"/>
      <c r="AO17" s="69"/>
      <c r="AP17" s="152"/>
      <c r="AQ17" s="69"/>
      <c r="AR17" s="152"/>
      <c r="AS17" s="69"/>
      <c r="AT17" s="152"/>
      <c r="AU17" s="69"/>
      <c r="AV17" s="11"/>
      <c r="AW17" s="250"/>
      <c r="AX17" s="68"/>
      <c r="AY17" s="113"/>
      <c r="AZ17" s="152"/>
      <c r="BA17" s="69"/>
      <c r="BB17" s="152"/>
      <c r="BC17" s="69"/>
      <c r="BD17" s="152"/>
      <c r="BE17" s="69"/>
      <c r="BF17" s="152"/>
      <c r="BG17" s="69"/>
      <c r="BH17" s="152"/>
      <c r="BI17" s="69"/>
      <c r="BJ17" s="152"/>
      <c r="BK17" s="69"/>
      <c r="BL17" s="11"/>
      <c r="BM17" s="250"/>
      <c r="BN17" s="68"/>
      <c r="BO17" s="113"/>
      <c r="BP17" s="152"/>
      <c r="BQ17" s="69"/>
      <c r="BR17" s="152"/>
      <c r="BS17" s="69"/>
      <c r="BT17" s="152"/>
      <c r="BU17" s="69"/>
      <c r="BV17" s="152"/>
      <c r="BW17" s="69"/>
      <c r="BX17" s="152"/>
      <c r="BY17" s="69"/>
      <c r="BZ17" s="152"/>
      <c r="CA17" s="69"/>
      <c r="CB17" s="11"/>
      <c r="CC17" s="250"/>
    </row>
    <row r="18" spans="1:81" s="4" customFormat="1" ht="17.100000000000001" customHeight="1">
      <c r="A18" s="39" t="s">
        <v>27</v>
      </c>
      <c r="B18" s="60"/>
      <c r="C18" s="109"/>
      <c r="D18" s="153"/>
      <c r="E18" s="137"/>
      <c r="F18" s="156"/>
      <c r="G18" s="76"/>
      <c r="H18" s="156"/>
      <c r="I18" s="76"/>
      <c r="J18" s="148"/>
      <c r="K18" s="76"/>
      <c r="L18" s="187"/>
      <c r="M18" s="65"/>
      <c r="N18" s="148"/>
      <c r="O18" s="61"/>
      <c r="P18" s="9"/>
      <c r="Q18" s="251"/>
      <c r="R18" s="60"/>
      <c r="S18" s="109"/>
      <c r="T18" s="153"/>
      <c r="U18" s="137"/>
      <c r="V18" s="156"/>
      <c r="W18" s="76"/>
      <c r="X18" s="156"/>
      <c r="Y18" s="76"/>
      <c r="Z18" s="148"/>
      <c r="AA18" s="76"/>
      <c r="AB18" s="187"/>
      <c r="AC18" s="65"/>
      <c r="AD18" s="148"/>
      <c r="AE18" s="61"/>
      <c r="AF18" s="9"/>
      <c r="AG18" s="251"/>
      <c r="AH18" s="60"/>
      <c r="AI18" s="109"/>
      <c r="AJ18" s="153"/>
      <c r="AK18" s="137"/>
      <c r="AL18" s="156"/>
      <c r="AM18" s="76"/>
      <c r="AN18" s="156"/>
      <c r="AO18" s="76"/>
      <c r="AP18" s="148"/>
      <c r="AQ18" s="76"/>
      <c r="AR18" s="187"/>
      <c r="AS18" s="65"/>
      <c r="AT18" s="148"/>
      <c r="AU18" s="61"/>
      <c r="AV18" s="9"/>
      <c r="AW18" s="251"/>
      <c r="AX18" s="60"/>
      <c r="AY18" s="109"/>
      <c r="AZ18" s="153"/>
      <c r="BA18" s="137"/>
      <c r="BB18" s="156"/>
      <c r="BC18" s="76"/>
      <c r="BD18" s="156"/>
      <c r="BE18" s="76"/>
      <c r="BF18" s="148"/>
      <c r="BG18" s="76"/>
      <c r="BH18" s="187"/>
      <c r="BI18" s="65"/>
      <c r="BJ18" s="148"/>
      <c r="BK18" s="61"/>
      <c r="BL18" s="9"/>
      <c r="BM18" s="251"/>
      <c r="BN18" s="60"/>
      <c r="BO18" s="109"/>
      <c r="BP18" s="153"/>
      <c r="BQ18" s="137"/>
      <c r="BR18" s="156"/>
      <c r="BS18" s="76"/>
      <c r="BT18" s="156"/>
      <c r="BU18" s="76"/>
      <c r="BV18" s="148"/>
      <c r="BW18" s="76"/>
      <c r="BX18" s="187"/>
      <c r="BY18" s="65"/>
      <c r="BZ18" s="148"/>
      <c r="CA18" s="61"/>
      <c r="CB18" s="9"/>
      <c r="CC18" s="251"/>
    </row>
    <row r="19" spans="1:81" s="4" customFormat="1" ht="17.100000000000001" customHeight="1">
      <c r="A19" s="40" t="s">
        <v>28</v>
      </c>
      <c r="B19" s="60"/>
      <c r="C19" s="109"/>
      <c r="D19" s="148"/>
      <c r="E19" s="61"/>
      <c r="F19" s="148"/>
      <c r="G19" s="61"/>
      <c r="H19" s="148"/>
      <c r="I19" s="61"/>
      <c r="J19" s="148"/>
      <c r="K19" s="61"/>
      <c r="L19" s="148"/>
      <c r="M19" s="61"/>
      <c r="N19" s="148"/>
      <c r="O19" s="61"/>
      <c r="P19" s="9"/>
      <c r="Q19" s="246"/>
      <c r="R19" s="60"/>
      <c r="S19" s="109"/>
      <c r="T19" s="148"/>
      <c r="U19" s="61"/>
      <c r="V19" s="148"/>
      <c r="W19" s="61"/>
      <c r="X19" s="148"/>
      <c r="Y19" s="61"/>
      <c r="Z19" s="148"/>
      <c r="AA19" s="61"/>
      <c r="AB19" s="148"/>
      <c r="AC19" s="61"/>
      <c r="AD19" s="148"/>
      <c r="AE19" s="61"/>
      <c r="AF19" s="9"/>
      <c r="AG19" s="246"/>
      <c r="AH19" s="60"/>
      <c r="AI19" s="109"/>
      <c r="AJ19" s="148"/>
      <c r="AK19" s="61"/>
      <c r="AL19" s="148"/>
      <c r="AM19" s="61"/>
      <c r="AN19" s="148"/>
      <c r="AO19" s="61"/>
      <c r="AP19" s="148"/>
      <c r="AQ19" s="61"/>
      <c r="AR19" s="148"/>
      <c r="AS19" s="61"/>
      <c r="AT19" s="148"/>
      <c r="AU19" s="61"/>
      <c r="AV19" s="9"/>
      <c r="AW19" s="246"/>
      <c r="AX19" s="60"/>
      <c r="AY19" s="109"/>
      <c r="AZ19" s="148"/>
      <c r="BA19" s="61"/>
      <c r="BB19" s="148"/>
      <c r="BC19" s="61"/>
      <c r="BD19" s="148"/>
      <c r="BE19" s="61"/>
      <c r="BF19" s="148"/>
      <c r="BG19" s="61"/>
      <c r="BH19" s="148"/>
      <c r="BI19" s="61"/>
      <c r="BJ19" s="148"/>
      <c r="BK19" s="61"/>
      <c r="BL19" s="9"/>
      <c r="BM19" s="246"/>
      <c r="BN19" s="60"/>
      <c r="BO19" s="109"/>
      <c r="BP19" s="148"/>
      <c r="BQ19" s="61"/>
      <c r="BR19" s="148"/>
      <c r="BS19" s="61"/>
      <c r="BT19" s="148"/>
      <c r="BU19" s="61"/>
      <c r="BV19" s="148"/>
      <c r="BW19" s="61"/>
      <c r="BX19" s="148"/>
      <c r="BY19" s="61"/>
      <c r="BZ19" s="148"/>
      <c r="CA19" s="61"/>
      <c r="CB19" s="9"/>
      <c r="CC19" s="246"/>
    </row>
    <row r="20" spans="1:81" s="4" customFormat="1" ht="17.100000000000001" customHeight="1">
      <c r="A20" s="40" t="s">
        <v>29</v>
      </c>
      <c r="B20" s="60"/>
      <c r="C20" s="109"/>
      <c r="D20" s="148"/>
      <c r="E20" s="61"/>
      <c r="F20" s="148"/>
      <c r="G20" s="61"/>
      <c r="H20" s="148"/>
      <c r="I20" s="61"/>
      <c r="J20" s="148"/>
      <c r="K20" s="61"/>
      <c r="L20" s="148"/>
      <c r="M20" s="61"/>
      <c r="N20" s="148"/>
      <c r="O20" s="61"/>
      <c r="P20" s="9"/>
      <c r="Q20" s="246"/>
      <c r="R20" s="60"/>
      <c r="S20" s="109"/>
      <c r="T20" s="148"/>
      <c r="U20" s="61"/>
      <c r="V20" s="148"/>
      <c r="W20" s="61"/>
      <c r="X20" s="148"/>
      <c r="Y20" s="61"/>
      <c r="Z20" s="148"/>
      <c r="AA20" s="61"/>
      <c r="AB20" s="148"/>
      <c r="AC20" s="61"/>
      <c r="AD20" s="148"/>
      <c r="AE20" s="61"/>
      <c r="AF20" s="9"/>
      <c r="AG20" s="246"/>
      <c r="AH20" s="60"/>
      <c r="AI20" s="109"/>
      <c r="AJ20" s="148"/>
      <c r="AK20" s="61"/>
      <c r="AL20" s="148"/>
      <c r="AM20" s="61"/>
      <c r="AN20" s="148"/>
      <c r="AO20" s="61"/>
      <c r="AP20" s="148"/>
      <c r="AQ20" s="61"/>
      <c r="AR20" s="148"/>
      <c r="AS20" s="61"/>
      <c r="AT20" s="148"/>
      <c r="AU20" s="61"/>
      <c r="AV20" s="9"/>
      <c r="AW20" s="246"/>
      <c r="AX20" s="60"/>
      <c r="AY20" s="109"/>
      <c r="AZ20" s="148"/>
      <c r="BA20" s="61"/>
      <c r="BB20" s="148"/>
      <c r="BC20" s="61"/>
      <c r="BD20" s="148"/>
      <c r="BE20" s="61"/>
      <c r="BF20" s="148"/>
      <c r="BG20" s="61"/>
      <c r="BH20" s="148"/>
      <c r="BI20" s="61"/>
      <c r="BJ20" s="148"/>
      <c r="BK20" s="61"/>
      <c r="BL20" s="9"/>
      <c r="BM20" s="246"/>
      <c r="BN20" s="60"/>
      <c r="BO20" s="109"/>
      <c r="BP20" s="148"/>
      <c r="BQ20" s="61"/>
      <c r="BR20" s="148"/>
      <c r="BS20" s="61"/>
      <c r="BT20" s="148"/>
      <c r="BU20" s="61"/>
      <c r="BV20" s="148"/>
      <c r="BW20" s="61"/>
      <c r="BX20" s="148"/>
      <c r="BY20" s="61"/>
      <c r="BZ20" s="148"/>
      <c r="CA20" s="61"/>
      <c r="CB20" s="9"/>
      <c r="CC20" s="246"/>
    </row>
    <row r="21" spans="1:81" s="4" customFormat="1" ht="17.100000000000001" customHeight="1">
      <c r="A21" s="40" t="s">
        <v>30</v>
      </c>
      <c r="B21" s="60"/>
      <c r="C21" s="109"/>
      <c r="D21" s="148"/>
      <c r="E21" s="61"/>
      <c r="F21" s="148"/>
      <c r="G21" s="61"/>
      <c r="H21" s="148"/>
      <c r="I21" s="61"/>
      <c r="J21" s="148"/>
      <c r="K21" s="61"/>
      <c r="L21" s="148"/>
      <c r="M21" s="61"/>
      <c r="N21" s="148"/>
      <c r="O21" s="61"/>
      <c r="P21" s="9"/>
      <c r="Q21" s="246"/>
      <c r="R21" s="60"/>
      <c r="S21" s="109"/>
      <c r="T21" s="148"/>
      <c r="U21" s="61"/>
      <c r="V21" s="148"/>
      <c r="W21" s="61"/>
      <c r="X21" s="148"/>
      <c r="Y21" s="61"/>
      <c r="Z21" s="148"/>
      <c r="AA21" s="61"/>
      <c r="AB21" s="148"/>
      <c r="AC21" s="61"/>
      <c r="AD21" s="148"/>
      <c r="AE21" s="61"/>
      <c r="AF21" s="9"/>
      <c r="AG21" s="246"/>
      <c r="AH21" s="60"/>
      <c r="AI21" s="109"/>
      <c r="AJ21" s="148"/>
      <c r="AK21" s="61"/>
      <c r="AL21" s="148"/>
      <c r="AM21" s="61"/>
      <c r="AN21" s="148"/>
      <c r="AO21" s="61"/>
      <c r="AP21" s="148"/>
      <c r="AQ21" s="61"/>
      <c r="AR21" s="148"/>
      <c r="AS21" s="61"/>
      <c r="AT21" s="148"/>
      <c r="AU21" s="61"/>
      <c r="AV21" s="9"/>
      <c r="AW21" s="246"/>
      <c r="AX21" s="60"/>
      <c r="AY21" s="109"/>
      <c r="AZ21" s="148"/>
      <c r="BA21" s="61"/>
      <c r="BB21" s="148"/>
      <c r="BC21" s="61"/>
      <c r="BD21" s="148"/>
      <c r="BE21" s="61"/>
      <c r="BF21" s="148"/>
      <c r="BG21" s="61"/>
      <c r="BH21" s="148"/>
      <c r="BI21" s="61"/>
      <c r="BJ21" s="148"/>
      <c r="BK21" s="61"/>
      <c r="BL21" s="9"/>
      <c r="BM21" s="246"/>
      <c r="BN21" s="60"/>
      <c r="BO21" s="109"/>
      <c r="BP21" s="148"/>
      <c r="BQ21" s="61"/>
      <c r="BR21" s="148"/>
      <c r="BS21" s="61"/>
      <c r="BT21" s="148"/>
      <c r="BU21" s="61"/>
      <c r="BV21" s="148"/>
      <c r="BW21" s="61"/>
      <c r="BX21" s="148"/>
      <c r="BY21" s="61"/>
      <c r="BZ21" s="148"/>
      <c r="CA21" s="61"/>
      <c r="CB21" s="9"/>
      <c r="CC21" s="246"/>
    </row>
    <row r="22" spans="1:81" s="4" customFormat="1" ht="17.100000000000001" customHeight="1">
      <c r="A22" s="40" t="s">
        <v>31</v>
      </c>
      <c r="B22" s="60"/>
      <c r="C22" s="109"/>
      <c r="D22" s="148"/>
      <c r="E22" s="61"/>
      <c r="F22" s="148"/>
      <c r="G22" s="61"/>
      <c r="H22" s="148"/>
      <c r="I22" s="61"/>
      <c r="J22" s="148"/>
      <c r="K22" s="61"/>
      <c r="L22" s="148"/>
      <c r="M22" s="61"/>
      <c r="N22" s="148"/>
      <c r="O22" s="61"/>
      <c r="P22" s="9"/>
      <c r="Q22" s="246"/>
      <c r="R22" s="60"/>
      <c r="S22" s="109"/>
      <c r="T22" s="148"/>
      <c r="U22" s="61"/>
      <c r="V22" s="148"/>
      <c r="W22" s="61"/>
      <c r="X22" s="148"/>
      <c r="Y22" s="61"/>
      <c r="Z22" s="148"/>
      <c r="AA22" s="61"/>
      <c r="AB22" s="148"/>
      <c r="AC22" s="61"/>
      <c r="AD22" s="148"/>
      <c r="AE22" s="61"/>
      <c r="AF22" s="9"/>
      <c r="AG22" s="246"/>
      <c r="AH22" s="60"/>
      <c r="AI22" s="109"/>
      <c r="AJ22" s="148"/>
      <c r="AK22" s="61"/>
      <c r="AL22" s="148"/>
      <c r="AM22" s="61"/>
      <c r="AN22" s="148"/>
      <c r="AO22" s="61"/>
      <c r="AP22" s="148"/>
      <c r="AQ22" s="61"/>
      <c r="AR22" s="148"/>
      <c r="AS22" s="61"/>
      <c r="AT22" s="148"/>
      <c r="AU22" s="61"/>
      <c r="AV22" s="9"/>
      <c r="AW22" s="246"/>
      <c r="AX22" s="60"/>
      <c r="AY22" s="109"/>
      <c r="AZ22" s="148"/>
      <c r="BA22" s="61"/>
      <c r="BB22" s="148"/>
      <c r="BC22" s="61"/>
      <c r="BD22" s="148"/>
      <c r="BE22" s="61"/>
      <c r="BF22" s="148"/>
      <c r="BG22" s="61"/>
      <c r="BH22" s="148"/>
      <c r="BI22" s="61"/>
      <c r="BJ22" s="148"/>
      <c r="BK22" s="61"/>
      <c r="BL22" s="9"/>
      <c r="BM22" s="246"/>
      <c r="BN22" s="60"/>
      <c r="BO22" s="109"/>
      <c r="BP22" s="148"/>
      <c r="BQ22" s="61"/>
      <c r="BR22" s="148"/>
      <c r="BS22" s="61"/>
      <c r="BT22" s="148"/>
      <c r="BU22" s="61"/>
      <c r="BV22" s="148"/>
      <c r="BW22" s="61"/>
      <c r="BX22" s="148"/>
      <c r="BY22" s="61"/>
      <c r="BZ22" s="148"/>
      <c r="CA22" s="61"/>
      <c r="CB22" s="9"/>
      <c r="CC22" s="246"/>
    </row>
    <row r="23" spans="1:81" s="4" customFormat="1" ht="17.100000000000001" customHeight="1">
      <c r="A23" s="41" t="s">
        <v>32</v>
      </c>
      <c r="B23" s="60"/>
      <c r="C23" s="109"/>
      <c r="D23" s="148"/>
      <c r="E23" s="61"/>
      <c r="F23" s="148"/>
      <c r="G23" s="61"/>
      <c r="H23" s="148"/>
      <c r="I23" s="61"/>
      <c r="J23" s="148"/>
      <c r="K23" s="61"/>
      <c r="L23" s="148"/>
      <c r="M23" s="61"/>
      <c r="N23" s="148"/>
      <c r="O23" s="61"/>
      <c r="P23" s="9"/>
      <c r="Q23" s="248"/>
      <c r="R23" s="60"/>
      <c r="S23" s="109"/>
      <c r="T23" s="148"/>
      <c r="U23" s="61"/>
      <c r="V23" s="148"/>
      <c r="W23" s="61"/>
      <c r="X23" s="148"/>
      <c r="Y23" s="61"/>
      <c r="Z23" s="148"/>
      <c r="AA23" s="61"/>
      <c r="AB23" s="148"/>
      <c r="AC23" s="61"/>
      <c r="AD23" s="148"/>
      <c r="AE23" s="61"/>
      <c r="AF23" s="9"/>
      <c r="AG23" s="248"/>
      <c r="AH23" s="60"/>
      <c r="AI23" s="109"/>
      <c r="AJ23" s="148"/>
      <c r="AK23" s="61"/>
      <c r="AL23" s="148"/>
      <c r="AM23" s="61"/>
      <c r="AN23" s="148"/>
      <c r="AO23" s="61"/>
      <c r="AP23" s="148"/>
      <c r="AQ23" s="61"/>
      <c r="AR23" s="148"/>
      <c r="AS23" s="61"/>
      <c r="AT23" s="148"/>
      <c r="AU23" s="61"/>
      <c r="AV23" s="9"/>
      <c r="AW23" s="248"/>
      <c r="AX23" s="60"/>
      <c r="AY23" s="109"/>
      <c r="AZ23" s="148"/>
      <c r="BA23" s="61"/>
      <c r="BB23" s="148"/>
      <c r="BC23" s="61"/>
      <c r="BD23" s="148"/>
      <c r="BE23" s="61"/>
      <c r="BF23" s="148"/>
      <c r="BG23" s="61"/>
      <c r="BH23" s="148"/>
      <c r="BI23" s="61"/>
      <c r="BJ23" s="148"/>
      <c r="BK23" s="61"/>
      <c r="BL23" s="9"/>
      <c r="BM23" s="248"/>
      <c r="BN23" s="60"/>
      <c r="BO23" s="109"/>
      <c r="BP23" s="148"/>
      <c r="BQ23" s="61"/>
      <c r="BR23" s="148"/>
      <c r="BS23" s="61"/>
      <c r="BT23" s="148"/>
      <c r="BU23" s="61"/>
      <c r="BV23" s="148"/>
      <c r="BW23" s="61"/>
      <c r="BX23" s="148"/>
      <c r="BY23" s="61"/>
      <c r="BZ23" s="148"/>
      <c r="CA23" s="61"/>
      <c r="CB23" s="9"/>
      <c r="CC23" s="248"/>
    </row>
    <row r="24" spans="1:81" s="4" customFormat="1" ht="17.100000000000001" customHeight="1">
      <c r="A24" s="42" t="s">
        <v>24</v>
      </c>
      <c r="B24" s="12"/>
      <c r="C24" s="114"/>
      <c r="D24" s="154"/>
      <c r="E24" s="138"/>
      <c r="F24" s="27"/>
      <c r="G24" s="70"/>
      <c r="H24" s="27"/>
      <c r="I24" s="70"/>
      <c r="J24" s="188"/>
      <c r="K24" s="70"/>
      <c r="L24" s="188"/>
      <c r="M24" s="194"/>
      <c r="N24" s="27"/>
      <c r="O24" s="70"/>
      <c r="P24" s="51"/>
      <c r="Q24" s="252"/>
      <c r="R24" s="12"/>
      <c r="S24" s="114"/>
      <c r="T24" s="154"/>
      <c r="U24" s="138"/>
      <c r="V24" s="27"/>
      <c r="W24" s="70"/>
      <c r="X24" s="27"/>
      <c r="Y24" s="70"/>
      <c r="Z24" s="188"/>
      <c r="AA24" s="70"/>
      <c r="AB24" s="188"/>
      <c r="AC24" s="194"/>
      <c r="AD24" s="27"/>
      <c r="AE24" s="70"/>
      <c r="AF24" s="51"/>
      <c r="AG24" s="252"/>
      <c r="AH24" s="12"/>
      <c r="AI24" s="114"/>
      <c r="AJ24" s="154"/>
      <c r="AK24" s="138"/>
      <c r="AL24" s="27"/>
      <c r="AM24" s="70"/>
      <c r="AN24" s="27"/>
      <c r="AO24" s="70"/>
      <c r="AP24" s="188"/>
      <c r="AQ24" s="70"/>
      <c r="AR24" s="188"/>
      <c r="AS24" s="194"/>
      <c r="AT24" s="27"/>
      <c r="AU24" s="70"/>
      <c r="AV24" s="51"/>
      <c r="AW24" s="252"/>
      <c r="AX24" s="12"/>
      <c r="AY24" s="114"/>
      <c r="AZ24" s="154"/>
      <c r="BA24" s="138"/>
      <c r="BB24" s="27"/>
      <c r="BC24" s="70"/>
      <c r="BD24" s="27"/>
      <c r="BE24" s="70"/>
      <c r="BF24" s="188"/>
      <c r="BG24" s="70"/>
      <c r="BH24" s="188"/>
      <c r="BI24" s="194"/>
      <c r="BJ24" s="27"/>
      <c r="BK24" s="70"/>
      <c r="BL24" s="51"/>
      <c r="BM24" s="252"/>
      <c r="BN24" s="12"/>
      <c r="BO24" s="114"/>
      <c r="BP24" s="154"/>
      <c r="BQ24" s="138"/>
      <c r="BR24" s="27"/>
      <c r="BS24" s="70"/>
      <c r="BT24" s="27"/>
      <c r="BU24" s="70"/>
      <c r="BV24" s="188"/>
      <c r="BW24" s="70"/>
      <c r="BX24" s="188"/>
      <c r="BY24" s="194"/>
      <c r="BZ24" s="27"/>
      <c r="CA24" s="70"/>
      <c r="CB24" s="51"/>
      <c r="CC24" s="252"/>
    </row>
    <row r="25" spans="1:81" s="4" customFormat="1" ht="17.100000000000001" customHeight="1">
      <c r="A25" s="41" t="s">
        <v>40</v>
      </c>
      <c r="B25" s="60"/>
      <c r="C25" s="109"/>
      <c r="D25" s="153"/>
      <c r="E25" s="139"/>
      <c r="F25" s="148"/>
      <c r="G25" s="61"/>
      <c r="H25" s="148"/>
      <c r="I25" s="61"/>
      <c r="J25" s="148"/>
      <c r="K25" s="61"/>
      <c r="L25" s="148"/>
      <c r="M25" s="61"/>
      <c r="N25" s="148"/>
      <c r="O25" s="61"/>
      <c r="P25" s="9"/>
      <c r="Q25" s="245"/>
      <c r="R25" s="60"/>
      <c r="S25" s="109"/>
      <c r="T25" s="153"/>
      <c r="U25" s="139"/>
      <c r="V25" s="148"/>
      <c r="W25" s="61"/>
      <c r="X25" s="148"/>
      <c r="Y25" s="61"/>
      <c r="Z25" s="148"/>
      <c r="AA25" s="61"/>
      <c r="AB25" s="148"/>
      <c r="AC25" s="61"/>
      <c r="AD25" s="148"/>
      <c r="AE25" s="61"/>
      <c r="AF25" s="9"/>
      <c r="AG25" s="245"/>
      <c r="AH25" s="60"/>
      <c r="AI25" s="109"/>
      <c r="AJ25" s="153"/>
      <c r="AK25" s="139"/>
      <c r="AL25" s="148"/>
      <c r="AM25" s="61"/>
      <c r="AN25" s="148"/>
      <c r="AO25" s="61"/>
      <c r="AP25" s="148"/>
      <c r="AQ25" s="61"/>
      <c r="AR25" s="148"/>
      <c r="AS25" s="61"/>
      <c r="AT25" s="148"/>
      <c r="AU25" s="61"/>
      <c r="AV25" s="9"/>
      <c r="AW25" s="245"/>
      <c r="AX25" s="60"/>
      <c r="AY25" s="109"/>
      <c r="AZ25" s="153"/>
      <c r="BA25" s="139"/>
      <c r="BB25" s="148"/>
      <c r="BC25" s="61"/>
      <c r="BD25" s="148"/>
      <c r="BE25" s="61"/>
      <c r="BF25" s="148"/>
      <c r="BG25" s="61"/>
      <c r="BH25" s="148"/>
      <c r="BI25" s="61"/>
      <c r="BJ25" s="148"/>
      <c r="BK25" s="61"/>
      <c r="BL25" s="9"/>
      <c r="BM25" s="245"/>
      <c r="BN25" s="60"/>
      <c r="BO25" s="109"/>
      <c r="BP25" s="153"/>
      <c r="BQ25" s="139"/>
      <c r="BR25" s="148"/>
      <c r="BS25" s="61"/>
      <c r="BT25" s="148"/>
      <c r="BU25" s="61"/>
      <c r="BV25" s="148"/>
      <c r="BW25" s="61"/>
      <c r="BX25" s="148"/>
      <c r="BY25" s="61"/>
      <c r="BZ25" s="148"/>
      <c r="CA25" s="61"/>
      <c r="CB25" s="9"/>
      <c r="CC25" s="245"/>
    </row>
    <row r="26" spans="1:81" s="4" customFormat="1" ht="17.100000000000001" customHeight="1">
      <c r="A26" s="41" t="s">
        <v>41</v>
      </c>
      <c r="B26" s="60"/>
      <c r="C26" s="109"/>
      <c r="D26" s="148"/>
      <c r="E26" s="61"/>
      <c r="F26" s="148"/>
      <c r="G26" s="61"/>
      <c r="H26" s="148"/>
      <c r="I26" s="61"/>
      <c r="J26" s="148"/>
      <c r="K26" s="61"/>
      <c r="L26" s="148"/>
      <c r="M26" s="61"/>
      <c r="N26" s="148"/>
      <c r="O26" s="61"/>
      <c r="P26" s="9"/>
      <c r="Q26" s="246"/>
      <c r="R26" s="60"/>
      <c r="S26" s="109"/>
      <c r="T26" s="148"/>
      <c r="U26" s="61"/>
      <c r="V26" s="148"/>
      <c r="W26" s="61"/>
      <c r="X26" s="148"/>
      <c r="Y26" s="61"/>
      <c r="Z26" s="148"/>
      <c r="AA26" s="61"/>
      <c r="AB26" s="148"/>
      <c r="AC26" s="61"/>
      <c r="AD26" s="148"/>
      <c r="AE26" s="61"/>
      <c r="AF26" s="9"/>
      <c r="AG26" s="246"/>
      <c r="AH26" s="60"/>
      <c r="AI26" s="109"/>
      <c r="AJ26" s="148"/>
      <c r="AK26" s="61"/>
      <c r="AL26" s="148"/>
      <c r="AM26" s="61"/>
      <c r="AN26" s="148"/>
      <c r="AO26" s="61"/>
      <c r="AP26" s="148"/>
      <c r="AQ26" s="61"/>
      <c r="AR26" s="148"/>
      <c r="AS26" s="61"/>
      <c r="AT26" s="148"/>
      <c r="AU26" s="61"/>
      <c r="AV26" s="9"/>
      <c r="AW26" s="246"/>
      <c r="AX26" s="60"/>
      <c r="AY26" s="109"/>
      <c r="AZ26" s="148"/>
      <c r="BA26" s="61"/>
      <c r="BB26" s="148"/>
      <c r="BC26" s="61"/>
      <c r="BD26" s="148"/>
      <c r="BE26" s="61"/>
      <c r="BF26" s="148"/>
      <c r="BG26" s="61"/>
      <c r="BH26" s="148"/>
      <c r="BI26" s="61"/>
      <c r="BJ26" s="148"/>
      <c r="BK26" s="61"/>
      <c r="BL26" s="9"/>
      <c r="BM26" s="246"/>
      <c r="BN26" s="60"/>
      <c r="BO26" s="109"/>
      <c r="BP26" s="148"/>
      <c r="BQ26" s="61"/>
      <c r="BR26" s="148"/>
      <c r="BS26" s="61"/>
      <c r="BT26" s="148"/>
      <c r="BU26" s="61"/>
      <c r="BV26" s="148"/>
      <c r="BW26" s="61"/>
      <c r="BX26" s="148"/>
      <c r="BY26" s="61"/>
      <c r="BZ26" s="148"/>
      <c r="CA26" s="61"/>
      <c r="CB26" s="9"/>
      <c r="CC26" s="246"/>
    </row>
    <row r="27" spans="1:81" s="4" customFormat="1" ht="17.100000000000001" customHeight="1">
      <c r="A27" s="41" t="s">
        <v>42</v>
      </c>
      <c r="B27" s="60"/>
      <c r="C27" s="109"/>
      <c r="D27" s="148"/>
      <c r="E27" s="61"/>
      <c r="F27" s="148"/>
      <c r="G27" s="61"/>
      <c r="H27" s="148"/>
      <c r="I27" s="61"/>
      <c r="J27" s="148"/>
      <c r="K27" s="61"/>
      <c r="L27" s="148"/>
      <c r="M27" s="61"/>
      <c r="N27" s="148"/>
      <c r="O27" s="61"/>
      <c r="P27" s="9"/>
      <c r="Q27" s="246"/>
      <c r="R27" s="60"/>
      <c r="S27" s="109"/>
      <c r="T27" s="148"/>
      <c r="U27" s="61"/>
      <c r="V27" s="148"/>
      <c r="W27" s="61"/>
      <c r="X27" s="148"/>
      <c r="Y27" s="61"/>
      <c r="Z27" s="148"/>
      <c r="AA27" s="61"/>
      <c r="AB27" s="148"/>
      <c r="AC27" s="61"/>
      <c r="AD27" s="148"/>
      <c r="AE27" s="61"/>
      <c r="AF27" s="9"/>
      <c r="AG27" s="246"/>
      <c r="AH27" s="60"/>
      <c r="AI27" s="109"/>
      <c r="AJ27" s="148"/>
      <c r="AK27" s="61"/>
      <c r="AL27" s="148"/>
      <c r="AM27" s="61"/>
      <c r="AN27" s="148"/>
      <c r="AO27" s="61"/>
      <c r="AP27" s="148"/>
      <c r="AQ27" s="61"/>
      <c r="AR27" s="148"/>
      <c r="AS27" s="61"/>
      <c r="AT27" s="148"/>
      <c r="AU27" s="61"/>
      <c r="AV27" s="9"/>
      <c r="AW27" s="246"/>
      <c r="AX27" s="60"/>
      <c r="AY27" s="109"/>
      <c r="AZ27" s="148"/>
      <c r="BA27" s="61"/>
      <c r="BB27" s="148"/>
      <c r="BC27" s="61"/>
      <c r="BD27" s="148"/>
      <c r="BE27" s="61"/>
      <c r="BF27" s="148"/>
      <c r="BG27" s="61"/>
      <c r="BH27" s="148"/>
      <c r="BI27" s="61"/>
      <c r="BJ27" s="148"/>
      <c r="BK27" s="61"/>
      <c r="BL27" s="9"/>
      <c r="BM27" s="246"/>
      <c r="BN27" s="60"/>
      <c r="BO27" s="109"/>
      <c r="BP27" s="148"/>
      <c r="BQ27" s="61"/>
      <c r="BR27" s="148"/>
      <c r="BS27" s="61"/>
      <c r="BT27" s="148"/>
      <c r="BU27" s="61"/>
      <c r="BV27" s="148"/>
      <c r="BW27" s="61"/>
      <c r="BX27" s="148"/>
      <c r="BY27" s="61"/>
      <c r="BZ27" s="148"/>
      <c r="CA27" s="61"/>
      <c r="CB27" s="9"/>
      <c r="CC27" s="246"/>
    </row>
    <row r="28" spans="1:81" s="4" customFormat="1" ht="17.100000000000001" customHeight="1">
      <c r="A28" s="41" t="s">
        <v>43</v>
      </c>
      <c r="B28" s="60"/>
      <c r="C28" s="109"/>
      <c r="D28" s="148"/>
      <c r="E28" s="61"/>
      <c r="F28" s="148"/>
      <c r="G28" s="61"/>
      <c r="H28" s="148"/>
      <c r="I28" s="61"/>
      <c r="J28" s="148"/>
      <c r="K28" s="61"/>
      <c r="L28" s="148"/>
      <c r="M28" s="61"/>
      <c r="N28" s="148"/>
      <c r="O28" s="61"/>
      <c r="P28" s="9"/>
      <c r="Q28" s="246"/>
      <c r="R28" s="60"/>
      <c r="S28" s="109"/>
      <c r="T28" s="148"/>
      <c r="U28" s="61"/>
      <c r="V28" s="148"/>
      <c r="W28" s="61"/>
      <c r="X28" s="148"/>
      <c r="Y28" s="61"/>
      <c r="Z28" s="148"/>
      <c r="AA28" s="61"/>
      <c r="AB28" s="148"/>
      <c r="AC28" s="61"/>
      <c r="AD28" s="148"/>
      <c r="AE28" s="61"/>
      <c r="AF28" s="9"/>
      <c r="AG28" s="246"/>
      <c r="AH28" s="60"/>
      <c r="AI28" s="109"/>
      <c r="AJ28" s="148"/>
      <c r="AK28" s="61"/>
      <c r="AL28" s="148"/>
      <c r="AM28" s="61"/>
      <c r="AN28" s="148"/>
      <c r="AO28" s="61"/>
      <c r="AP28" s="148"/>
      <c r="AQ28" s="61"/>
      <c r="AR28" s="148"/>
      <c r="AS28" s="61"/>
      <c r="AT28" s="148"/>
      <c r="AU28" s="61"/>
      <c r="AV28" s="9"/>
      <c r="AW28" s="246"/>
      <c r="AX28" s="60"/>
      <c r="AY28" s="109"/>
      <c r="AZ28" s="148"/>
      <c r="BA28" s="61"/>
      <c r="BB28" s="148"/>
      <c r="BC28" s="61"/>
      <c r="BD28" s="148"/>
      <c r="BE28" s="61"/>
      <c r="BF28" s="148"/>
      <c r="BG28" s="61"/>
      <c r="BH28" s="148"/>
      <c r="BI28" s="61"/>
      <c r="BJ28" s="148"/>
      <c r="BK28" s="61"/>
      <c r="BL28" s="9"/>
      <c r="BM28" s="246"/>
      <c r="BN28" s="60"/>
      <c r="BO28" s="109"/>
      <c r="BP28" s="148"/>
      <c r="BQ28" s="61"/>
      <c r="BR28" s="148"/>
      <c r="BS28" s="61"/>
      <c r="BT28" s="148"/>
      <c r="BU28" s="61"/>
      <c r="BV28" s="148"/>
      <c r="BW28" s="61"/>
      <c r="BX28" s="148"/>
      <c r="BY28" s="61"/>
      <c r="BZ28" s="148"/>
      <c r="CA28" s="61"/>
      <c r="CB28" s="9"/>
      <c r="CC28" s="246"/>
    </row>
    <row r="29" spans="1:81" s="4" customFormat="1" ht="17.100000000000001" customHeight="1">
      <c r="A29" s="43" t="s">
        <v>44</v>
      </c>
      <c r="B29" s="60"/>
      <c r="C29" s="109"/>
      <c r="D29" s="148"/>
      <c r="E29" s="61"/>
      <c r="F29" s="148"/>
      <c r="G29" s="61"/>
      <c r="H29" s="148"/>
      <c r="I29" s="61"/>
      <c r="J29" s="148"/>
      <c r="K29" s="61"/>
      <c r="L29" s="148"/>
      <c r="M29" s="61"/>
      <c r="N29" s="148"/>
      <c r="O29" s="61"/>
      <c r="P29" s="9"/>
      <c r="Q29" s="248"/>
      <c r="R29" s="60"/>
      <c r="S29" s="109"/>
      <c r="T29" s="148"/>
      <c r="U29" s="61"/>
      <c r="V29" s="148"/>
      <c r="W29" s="61"/>
      <c r="X29" s="148"/>
      <c r="Y29" s="61"/>
      <c r="Z29" s="148"/>
      <c r="AA29" s="61"/>
      <c r="AB29" s="148"/>
      <c r="AC29" s="61"/>
      <c r="AD29" s="148"/>
      <c r="AE29" s="61"/>
      <c r="AF29" s="9"/>
      <c r="AG29" s="248"/>
      <c r="AH29" s="60"/>
      <c r="AI29" s="109"/>
      <c r="AJ29" s="148"/>
      <c r="AK29" s="61"/>
      <c r="AL29" s="148"/>
      <c r="AM29" s="61"/>
      <c r="AN29" s="148"/>
      <c r="AO29" s="61"/>
      <c r="AP29" s="148"/>
      <c r="AQ29" s="61"/>
      <c r="AR29" s="148"/>
      <c r="AS29" s="61"/>
      <c r="AT29" s="148"/>
      <c r="AU29" s="61"/>
      <c r="AV29" s="9"/>
      <c r="AW29" s="248"/>
      <c r="AX29" s="60"/>
      <c r="AY29" s="109"/>
      <c r="AZ29" s="148"/>
      <c r="BA29" s="61"/>
      <c r="BB29" s="148"/>
      <c r="BC29" s="61"/>
      <c r="BD29" s="148"/>
      <c r="BE29" s="61"/>
      <c r="BF29" s="148"/>
      <c r="BG29" s="61"/>
      <c r="BH29" s="148"/>
      <c r="BI29" s="61"/>
      <c r="BJ29" s="148"/>
      <c r="BK29" s="61"/>
      <c r="BL29" s="9"/>
      <c r="BM29" s="248"/>
      <c r="BN29" s="60"/>
      <c r="BO29" s="109"/>
      <c r="BP29" s="148"/>
      <c r="BQ29" s="61"/>
      <c r="BR29" s="148"/>
      <c r="BS29" s="61"/>
      <c r="BT29" s="148"/>
      <c r="BU29" s="61"/>
      <c r="BV29" s="148"/>
      <c r="BW29" s="61"/>
      <c r="BX29" s="148"/>
      <c r="BY29" s="61"/>
      <c r="BZ29" s="148"/>
      <c r="CA29" s="61"/>
      <c r="CB29" s="9"/>
      <c r="CC29" s="248"/>
    </row>
    <row r="30" spans="1:81" s="4" customFormat="1" ht="17.100000000000001" customHeight="1">
      <c r="A30" s="44" t="s">
        <v>25</v>
      </c>
      <c r="B30" s="71"/>
      <c r="C30" s="115"/>
      <c r="D30" s="155"/>
      <c r="E30" s="140"/>
      <c r="F30" s="172"/>
      <c r="G30" s="72"/>
      <c r="H30" s="155"/>
      <c r="I30" s="72"/>
      <c r="J30" s="188"/>
      <c r="K30" s="72"/>
      <c r="L30" s="195"/>
      <c r="M30" s="196"/>
      <c r="N30" s="172"/>
      <c r="O30" s="72"/>
      <c r="P30" s="240"/>
      <c r="Q30" s="253"/>
      <c r="R30" s="71"/>
      <c r="S30" s="115"/>
      <c r="T30" s="155"/>
      <c r="U30" s="140"/>
      <c r="V30" s="172"/>
      <c r="W30" s="72"/>
      <c r="X30" s="155"/>
      <c r="Y30" s="72"/>
      <c r="Z30" s="188"/>
      <c r="AA30" s="72"/>
      <c r="AB30" s="195"/>
      <c r="AC30" s="196"/>
      <c r="AD30" s="172"/>
      <c r="AE30" s="72"/>
      <c r="AF30" s="240"/>
      <c r="AG30" s="253"/>
      <c r="AH30" s="71"/>
      <c r="AI30" s="115"/>
      <c r="AJ30" s="155"/>
      <c r="AK30" s="140"/>
      <c r="AL30" s="172"/>
      <c r="AM30" s="72"/>
      <c r="AN30" s="155"/>
      <c r="AO30" s="72"/>
      <c r="AP30" s="188"/>
      <c r="AQ30" s="72"/>
      <c r="AR30" s="195"/>
      <c r="AS30" s="196"/>
      <c r="AT30" s="172"/>
      <c r="AU30" s="72"/>
      <c r="AV30" s="240"/>
      <c r="AW30" s="253"/>
      <c r="AX30" s="71"/>
      <c r="AY30" s="115"/>
      <c r="AZ30" s="155"/>
      <c r="BA30" s="140"/>
      <c r="BB30" s="172"/>
      <c r="BC30" s="72"/>
      <c r="BD30" s="155"/>
      <c r="BE30" s="72"/>
      <c r="BF30" s="188"/>
      <c r="BG30" s="72"/>
      <c r="BH30" s="195"/>
      <c r="BI30" s="196"/>
      <c r="BJ30" s="172"/>
      <c r="BK30" s="72"/>
      <c r="BL30" s="240"/>
      <c r="BM30" s="253"/>
      <c r="BN30" s="71"/>
      <c r="BO30" s="115"/>
      <c r="BP30" s="155"/>
      <c r="BQ30" s="140"/>
      <c r="BR30" s="172"/>
      <c r="BS30" s="72"/>
      <c r="BT30" s="155"/>
      <c r="BU30" s="72"/>
      <c r="BV30" s="188"/>
      <c r="BW30" s="72"/>
      <c r="BX30" s="195"/>
      <c r="BY30" s="196"/>
      <c r="BZ30" s="172"/>
      <c r="CA30" s="72"/>
      <c r="CB30" s="240"/>
      <c r="CC30" s="253"/>
    </row>
    <row r="31" spans="1:81" s="4" customFormat="1" ht="17.100000000000001" customHeight="1" thickBot="1">
      <c r="A31" s="45" t="s">
        <v>5</v>
      </c>
      <c r="B31" s="73"/>
      <c r="C31" s="116"/>
      <c r="D31" s="16"/>
      <c r="E31" s="74"/>
      <c r="F31" s="16"/>
      <c r="G31" s="74"/>
      <c r="H31" s="181"/>
      <c r="I31" s="74"/>
      <c r="J31" s="170"/>
      <c r="K31" s="74"/>
      <c r="L31" s="170"/>
      <c r="M31" s="103"/>
      <c r="N31" s="16"/>
      <c r="O31" s="74"/>
      <c r="P31" s="57"/>
      <c r="Q31" s="254"/>
      <c r="R31" s="73"/>
      <c r="S31" s="116"/>
      <c r="T31" s="16"/>
      <c r="U31" s="74"/>
      <c r="V31" s="16"/>
      <c r="W31" s="74"/>
      <c r="X31" s="181"/>
      <c r="Y31" s="74"/>
      <c r="Z31" s="170"/>
      <c r="AA31" s="74"/>
      <c r="AB31" s="170"/>
      <c r="AC31" s="103"/>
      <c r="AD31" s="16"/>
      <c r="AE31" s="74"/>
      <c r="AF31" s="57"/>
      <c r="AG31" s="254"/>
      <c r="AH31" s="73"/>
      <c r="AI31" s="116"/>
      <c r="AJ31" s="16"/>
      <c r="AK31" s="74"/>
      <c r="AL31" s="16"/>
      <c r="AM31" s="74"/>
      <c r="AN31" s="181"/>
      <c r="AO31" s="74"/>
      <c r="AP31" s="170"/>
      <c r="AQ31" s="74"/>
      <c r="AR31" s="170"/>
      <c r="AS31" s="103"/>
      <c r="AT31" s="16"/>
      <c r="AU31" s="74"/>
      <c r="AV31" s="57"/>
      <c r="AW31" s="254"/>
      <c r="AX31" s="73"/>
      <c r="AY31" s="116"/>
      <c r="AZ31" s="16"/>
      <c r="BA31" s="74"/>
      <c r="BB31" s="16"/>
      <c r="BC31" s="74"/>
      <c r="BD31" s="181"/>
      <c r="BE31" s="74"/>
      <c r="BF31" s="170"/>
      <c r="BG31" s="74"/>
      <c r="BH31" s="170"/>
      <c r="BI31" s="103"/>
      <c r="BJ31" s="16"/>
      <c r="BK31" s="74"/>
      <c r="BL31" s="57"/>
      <c r="BM31" s="254"/>
      <c r="BN31" s="73"/>
      <c r="BO31" s="116"/>
      <c r="BP31" s="16"/>
      <c r="BQ31" s="74"/>
      <c r="BR31" s="16"/>
      <c r="BS31" s="74"/>
      <c r="BT31" s="181"/>
      <c r="BU31" s="74"/>
      <c r="BV31" s="170"/>
      <c r="BW31" s="74"/>
      <c r="BX31" s="170"/>
      <c r="BY31" s="103"/>
      <c r="BZ31" s="16"/>
      <c r="CA31" s="74"/>
      <c r="CB31" s="57"/>
      <c r="CC31" s="254"/>
    </row>
    <row r="32" spans="1:81" s="4" customFormat="1" ht="17.100000000000001" customHeight="1">
      <c r="A32" s="32" t="s">
        <v>6</v>
      </c>
      <c r="B32" s="68"/>
      <c r="C32" s="113"/>
      <c r="D32" s="152"/>
      <c r="E32" s="69"/>
      <c r="F32" s="152"/>
      <c r="G32" s="69"/>
      <c r="H32" s="152"/>
      <c r="I32" s="69"/>
      <c r="J32" s="152"/>
      <c r="K32" s="69"/>
      <c r="L32" s="152"/>
      <c r="M32" s="69"/>
      <c r="N32" s="152"/>
      <c r="O32" s="69"/>
      <c r="P32" s="11"/>
      <c r="Q32" s="250"/>
      <c r="R32" s="68"/>
      <c r="S32" s="113"/>
      <c r="T32" s="152"/>
      <c r="U32" s="69"/>
      <c r="V32" s="152"/>
      <c r="W32" s="69"/>
      <c r="X32" s="152"/>
      <c r="Y32" s="69"/>
      <c r="Z32" s="152"/>
      <c r="AA32" s="69"/>
      <c r="AB32" s="152"/>
      <c r="AC32" s="69"/>
      <c r="AD32" s="152"/>
      <c r="AE32" s="69"/>
      <c r="AF32" s="11"/>
      <c r="AG32" s="250"/>
      <c r="AH32" s="68"/>
      <c r="AI32" s="113"/>
      <c r="AJ32" s="152"/>
      <c r="AK32" s="69"/>
      <c r="AL32" s="152"/>
      <c r="AM32" s="69"/>
      <c r="AN32" s="152"/>
      <c r="AO32" s="69"/>
      <c r="AP32" s="152"/>
      <c r="AQ32" s="69"/>
      <c r="AR32" s="152"/>
      <c r="AS32" s="69"/>
      <c r="AT32" s="152"/>
      <c r="AU32" s="69"/>
      <c r="AV32" s="11"/>
      <c r="AW32" s="250"/>
      <c r="AX32" s="68"/>
      <c r="AY32" s="113"/>
      <c r="AZ32" s="152"/>
      <c r="BA32" s="69"/>
      <c r="BB32" s="152"/>
      <c r="BC32" s="69"/>
      <c r="BD32" s="152"/>
      <c r="BE32" s="69"/>
      <c r="BF32" s="152"/>
      <c r="BG32" s="69"/>
      <c r="BH32" s="152"/>
      <c r="BI32" s="69"/>
      <c r="BJ32" s="152"/>
      <c r="BK32" s="69"/>
      <c r="BL32" s="11"/>
      <c r="BM32" s="250"/>
      <c r="BN32" s="68"/>
      <c r="BO32" s="113"/>
      <c r="BP32" s="152"/>
      <c r="BQ32" s="69"/>
      <c r="BR32" s="152"/>
      <c r="BS32" s="69"/>
      <c r="BT32" s="152"/>
      <c r="BU32" s="69"/>
      <c r="BV32" s="152"/>
      <c r="BW32" s="69"/>
      <c r="BX32" s="152"/>
      <c r="BY32" s="69"/>
      <c r="BZ32" s="152"/>
      <c r="CA32" s="69"/>
      <c r="CB32" s="11"/>
      <c r="CC32" s="250"/>
    </row>
    <row r="33" spans="1:81" s="4" customFormat="1" ht="17.100000000000001" customHeight="1">
      <c r="A33" s="33" t="s">
        <v>7</v>
      </c>
      <c r="B33" s="75"/>
      <c r="C33" s="117"/>
      <c r="D33" s="156"/>
      <c r="E33" s="76"/>
      <c r="F33" s="156">
        <v>5</v>
      </c>
      <c r="G33" s="76"/>
      <c r="H33" s="451">
        <v>36</v>
      </c>
      <c r="I33" s="76"/>
      <c r="J33" s="148">
        <v>30</v>
      </c>
      <c r="K33" s="76"/>
      <c r="L33" s="148">
        <v>12</v>
      </c>
      <c r="M33" s="192"/>
      <c r="N33" s="217">
        <v>2</v>
      </c>
      <c r="O33" s="218"/>
      <c r="P33" s="454">
        <f>SUM(B33,D33,F33,H33,J33,L33,N33)</f>
        <v>85</v>
      </c>
      <c r="Q33" s="251"/>
      <c r="R33" s="75"/>
      <c r="S33" s="117"/>
      <c r="T33" s="156"/>
      <c r="U33" s="76"/>
      <c r="V33" s="156"/>
      <c r="W33" s="76"/>
      <c r="X33" s="451">
        <v>2</v>
      </c>
      <c r="Y33" s="76"/>
      <c r="Z33" s="148">
        <v>7</v>
      </c>
      <c r="AA33" s="76"/>
      <c r="AB33" s="148"/>
      <c r="AC33" s="192"/>
      <c r="AD33" s="217"/>
      <c r="AE33" s="218"/>
      <c r="AF33" s="454">
        <f>SUM(R33,T33,V33,X33,Z33,AB33,AD33)</f>
        <v>9</v>
      </c>
      <c r="AG33" s="251"/>
      <c r="AH33" s="75"/>
      <c r="AI33" s="117"/>
      <c r="AJ33" s="156"/>
      <c r="AK33" s="76"/>
      <c r="AL33" s="156"/>
      <c r="AM33" s="76"/>
      <c r="AN33" s="182"/>
      <c r="AO33" s="76"/>
      <c r="AP33" s="148"/>
      <c r="AQ33" s="76"/>
      <c r="AR33" s="148"/>
      <c r="AS33" s="192"/>
      <c r="AT33" s="217"/>
      <c r="AU33" s="218"/>
      <c r="AV33" s="209"/>
      <c r="AW33" s="251"/>
      <c r="AX33" s="75"/>
      <c r="AY33" s="117"/>
      <c r="AZ33" s="451"/>
      <c r="BA33" s="76"/>
      <c r="BB33" s="156"/>
      <c r="BC33" s="76"/>
      <c r="BD33" s="451">
        <v>7</v>
      </c>
      <c r="BE33" s="76"/>
      <c r="BF33" s="148">
        <v>3</v>
      </c>
      <c r="BG33" s="76"/>
      <c r="BH33" s="148">
        <v>1</v>
      </c>
      <c r="BI33" s="192"/>
      <c r="BJ33" s="217">
        <v>1</v>
      </c>
      <c r="BK33" s="218"/>
      <c r="BL33" s="454">
        <f>SUM(AX33,AZ33,BB33,BD33,BF33,BH33,BJ33)</f>
        <v>12</v>
      </c>
      <c r="BM33" s="251"/>
      <c r="BN33" s="454">
        <f>SUM(B33,R33,AH33,AX33)</f>
        <v>0</v>
      </c>
      <c r="BO33" s="117"/>
      <c r="BP33" s="454">
        <f>SUM(D33,T33,AJ33,AZ33)</f>
        <v>0</v>
      </c>
      <c r="BQ33" s="76"/>
      <c r="BR33" s="454">
        <f>SUM(F33,V33,AL33,BB33)</f>
        <v>5</v>
      </c>
      <c r="BS33" s="76"/>
      <c r="BT33" s="454">
        <f>SUM(H33,X33,AN33,BD33)</f>
        <v>45</v>
      </c>
      <c r="BU33" s="76"/>
      <c r="BV33" s="454">
        <f>SUM(J33,Z33,AP33,BF33)</f>
        <v>40</v>
      </c>
      <c r="BW33" s="76"/>
      <c r="BX33" s="454">
        <f>SUM(L33,AB33,AR33,BH33)</f>
        <v>13</v>
      </c>
      <c r="BY33" s="192"/>
      <c r="BZ33" s="454">
        <f>SUM(N33,AD33,AT33,BJ33)</f>
        <v>3</v>
      </c>
      <c r="CA33" s="218"/>
      <c r="CB33" s="454">
        <f>SUM(P33,AF33,AV33,BL33)</f>
        <v>106</v>
      </c>
      <c r="CC33" s="251"/>
    </row>
    <row r="34" spans="1:81" s="4" customFormat="1" ht="17.100000000000001" customHeight="1">
      <c r="A34" s="35" t="s">
        <v>8</v>
      </c>
      <c r="B34" s="77"/>
      <c r="C34" s="118"/>
      <c r="D34" s="452">
        <v>1</v>
      </c>
      <c r="E34" s="141"/>
      <c r="F34" s="173">
        <v>4</v>
      </c>
      <c r="G34" s="78"/>
      <c r="H34" s="452">
        <v>34</v>
      </c>
      <c r="I34" s="78"/>
      <c r="J34" s="148">
        <v>15</v>
      </c>
      <c r="K34" s="78"/>
      <c r="L34" s="148">
        <v>7</v>
      </c>
      <c r="M34" s="193"/>
      <c r="N34" s="215">
        <v>1</v>
      </c>
      <c r="O34" s="216"/>
      <c r="P34" s="454">
        <f t="shared" ref="P34:P35" si="1">SUM(B34,D34,F34,H34,J34,L34,N34)</f>
        <v>62</v>
      </c>
      <c r="Q34" s="247"/>
      <c r="R34" s="77"/>
      <c r="S34" s="118"/>
      <c r="T34" s="157"/>
      <c r="U34" s="141"/>
      <c r="V34" s="173">
        <v>1</v>
      </c>
      <c r="W34" s="78"/>
      <c r="X34" s="452">
        <v>11</v>
      </c>
      <c r="Y34" s="78"/>
      <c r="Z34" s="148">
        <v>4</v>
      </c>
      <c r="AA34" s="78"/>
      <c r="AB34" s="148"/>
      <c r="AC34" s="193"/>
      <c r="AD34" s="215"/>
      <c r="AE34" s="216"/>
      <c r="AF34" s="454">
        <f t="shared" ref="AF34:AF35" si="2">SUM(R34,T34,V34,X34,Z34,AB34,AD34)</f>
        <v>16</v>
      </c>
      <c r="AG34" s="247"/>
      <c r="AH34" s="77"/>
      <c r="AI34" s="118"/>
      <c r="AJ34" s="157"/>
      <c r="AK34" s="141"/>
      <c r="AL34" s="173"/>
      <c r="AM34" s="78"/>
      <c r="AN34" s="157"/>
      <c r="AO34" s="78"/>
      <c r="AP34" s="148"/>
      <c r="AQ34" s="78"/>
      <c r="AR34" s="148"/>
      <c r="AS34" s="193"/>
      <c r="AT34" s="215"/>
      <c r="AU34" s="216"/>
      <c r="AV34" s="210"/>
      <c r="AW34" s="247"/>
      <c r="AX34" s="77"/>
      <c r="AY34" s="118"/>
      <c r="AZ34" s="452">
        <v>1</v>
      </c>
      <c r="BA34" s="141"/>
      <c r="BB34" s="173">
        <v>5</v>
      </c>
      <c r="BC34" s="78"/>
      <c r="BD34" s="452">
        <v>4</v>
      </c>
      <c r="BE34" s="78"/>
      <c r="BF34" s="148"/>
      <c r="BG34" s="78"/>
      <c r="BH34" s="148"/>
      <c r="BI34" s="193"/>
      <c r="BJ34" s="215"/>
      <c r="BK34" s="216"/>
      <c r="BL34" s="454">
        <f t="shared" ref="BL34:BL35" si="3">SUM(AX34,AZ34,BB34,BD34,BF34,BH34,BJ34)</f>
        <v>10</v>
      </c>
      <c r="BM34" s="247"/>
      <c r="BN34" s="454">
        <f t="shared" ref="BN34:BN35" si="4">SUM(B34,R34,AH34,AX34)</f>
        <v>0</v>
      </c>
      <c r="BO34" s="118"/>
      <c r="BP34" s="454">
        <f t="shared" ref="BP34:BP35" si="5">SUM(D34,T34,AJ34,AZ34)</f>
        <v>2</v>
      </c>
      <c r="BQ34" s="141"/>
      <c r="BR34" s="454">
        <f t="shared" ref="BR34:BR35" si="6">SUM(F34,V34,AL34,BB34)</f>
        <v>10</v>
      </c>
      <c r="BS34" s="78"/>
      <c r="BT34" s="454">
        <f t="shared" ref="BT34:BT35" si="7">SUM(H34,X34,AN34,BD34)</f>
        <v>49</v>
      </c>
      <c r="BU34" s="78"/>
      <c r="BV34" s="454">
        <f t="shared" ref="BV34:BV35" si="8">SUM(J34,Z34,AP34,BF34)</f>
        <v>19</v>
      </c>
      <c r="BW34" s="78"/>
      <c r="BX34" s="454">
        <f t="shared" ref="BX34" si="9">SUM(L34,AB34,AR34,BH34)</f>
        <v>7</v>
      </c>
      <c r="BY34" s="193"/>
      <c r="BZ34" s="454">
        <f t="shared" ref="BX34:CB35" si="10">SUM(N34,AD34,AT34,BJ34)</f>
        <v>1</v>
      </c>
      <c r="CA34" s="216"/>
      <c r="CB34" s="454">
        <f t="shared" si="10"/>
        <v>88</v>
      </c>
      <c r="CC34" s="247"/>
    </row>
    <row r="35" spans="1:81" s="4" customFormat="1" ht="17.100000000000001" customHeight="1">
      <c r="A35" s="33" t="s">
        <v>9</v>
      </c>
      <c r="B35" s="79"/>
      <c r="C35" s="119"/>
      <c r="D35" s="453">
        <v>1</v>
      </c>
      <c r="E35" s="80"/>
      <c r="F35" s="158">
        <v>8</v>
      </c>
      <c r="G35" s="80"/>
      <c r="H35" s="453">
        <v>29</v>
      </c>
      <c r="I35" s="80"/>
      <c r="J35" s="158">
        <v>11</v>
      </c>
      <c r="K35" s="80"/>
      <c r="L35" s="158">
        <v>3</v>
      </c>
      <c r="M35" s="197"/>
      <c r="N35" s="219"/>
      <c r="O35" s="197"/>
      <c r="P35" s="454">
        <f t="shared" si="1"/>
        <v>52</v>
      </c>
      <c r="Q35" s="245"/>
      <c r="R35" s="79"/>
      <c r="S35" s="119"/>
      <c r="T35" s="158"/>
      <c r="U35" s="80"/>
      <c r="V35" s="158">
        <v>1</v>
      </c>
      <c r="W35" s="80"/>
      <c r="X35" s="453">
        <v>2</v>
      </c>
      <c r="Y35" s="80"/>
      <c r="Z35" s="158">
        <v>2</v>
      </c>
      <c r="AA35" s="80"/>
      <c r="AB35" s="158"/>
      <c r="AC35" s="197"/>
      <c r="AD35" s="219"/>
      <c r="AE35" s="197"/>
      <c r="AF35" s="454">
        <f t="shared" si="2"/>
        <v>5</v>
      </c>
      <c r="AG35" s="245"/>
      <c r="AH35" s="79"/>
      <c r="AI35" s="119"/>
      <c r="AJ35" s="158"/>
      <c r="AK35" s="80"/>
      <c r="AL35" s="158"/>
      <c r="AM35" s="80"/>
      <c r="AN35" s="183"/>
      <c r="AO35" s="80"/>
      <c r="AP35" s="158"/>
      <c r="AQ35" s="80"/>
      <c r="AR35" s="158"/>
      <c r="AS35" s="197"/>
      <c r="AT35" s="219"/>
      <c r="AU35" s="197"/>
      <c r="AV35" s="211"/>
      <c r="AW35" s="245"/>
      <c r="AX35" s="79"/>
      <c r="AY35" s="119"/>
      <c r="AZ35" s="453"/>
      <c r="BA35" s="80"/>
      <c r="BB35" s="158"/>
      <c r="BC35" s="80"/>
      <c r="BD35" s="453"/>
      <c r="BE35" s="80"/>
      <c r="BF35" s="158">
        <v>1</v>
      </c>
      <c r="BG35" s="80"/>
      <c r="BH35" s="158">
        <v>1</v>
      </c>
      <c r="BI35" s="197"/>
      <c r="BJ35" s="219"/>
      <c r="BK35" s="197"/>
      <c r="BL35" s="454">
        <f t="shared" si="3"/>
        <v>2</v>
      </c>
      <c r="BM35" s="245"/>
      <c r="BN35" s="454">
        <f t="shared" si="4"/>
        <v>0</v>
      </c>
      <c r="BO35" s="119"/>
      <c r="BP35" s="454">
        <f t="shared" si="5"/>
        <v>1</v>
      </c>
      <c r="BQ35" s="80"/>
      <c r="BR35" s="454">
        <f t="shared" si="6"/>
        <v>9</v>
      </c>
      <c r="BS35" s="80"/>
      <c r="BT35" s="454">
        <f t="shared" si="7"/>
        <v>31</v>
      </c>
      <c r="BU35" s="80"/>
      <c r="BV35" s="454">
        <f t="shared" si="8"/>
        <v>14</v>
      </c>
      <c r="BW35" s="80"/>
      <c r="BX35" s="454">
        <f t="shared" si="10"/>
        <v>4</v>
      </c>
      <c r="BY35" s="197"/>
      <c r="BZ35" s="454">
        <f t="shared" si="10"/>
        <v>0</v>
      </c>
      <c r="CA35" s="197"/>
      <c r="CB35" s="454">
        <f t="shared" si="10"/>
        <v>59</v>
      </c>
      <c r="CC35" s="245"/>
    </row>
    <row r="36" spans="1:81" s="4" customFormat="1" ht="17.100000000000001" customHeight="1" thickBot="1">
      <c r="A36" s="46" t="s">
        <v>10</v>
      </c>
      <c r="B36" s="81"/>
      <c r="C36" s="120"/>
      <c r="D36" s="455">
        <f>SUM(D33:D35)</f>
        <v>2</v>
      </c>
      <c r="E36" s="82"/>
      <c r="F36" s="455">
        <f>SUM(F33:F35)</f>
        <v>17</v>
      </c>
      <c r="G36" s="82"/>
      <c r="H36" s="455">
        <f>SUM(H33:H35)</f>
        <v>99</v>
      </c>
      <c r="I36" s="82"/>
      <c r="J36" s="455">
        <f>SUM(J33:J35)</f>
        <v>56</v>
      </c>
      <c r="K36" s="82"/>
      <c r="L36" s="455">
        <f>SUM(L33:L35)</f>
        <v>22</v>
      </c>
      <c r="M36" s="103"/>
      <c r="N36" s="455">
        <f>SUM(N33:N35)</f>
        <v>3</v>
      </c>
      <c r="O36" s="82"/>
      <c r="P36" s="455">
        <f>SUM(P33:P35)</f>
        <v>199</v>
      </c>
      <c r="Q36" s="255"/>
      <c r="R36" s="81"/>
      <c r="S36" s="120"/>
      <c r="T36" s="159"/>
      <c r="U36" s="82"/>
      <c r="V36" s="455">
        <f>SUM(V33:V35)</f>
        <v>2</v>
      </c>
      <c r="W36" s="82"/>
      <c r="X36" s="455">
        <f>SUM(X33:X35)</f>
        <v>15</v>
      </c>
      <c r="Y36" s="82"/>
      <c r="Z36" s="455">
        <f>SUM(Z33:Z35)</f>
        <v>13</v>
      </c>
      <c r="AA36" s="82"/>
      <c r="AB36" s="170"/>
      <c r="AC36" s="103"/>
      <c r="AD36" s="159"/>
      <c r="AE36" s="82"/>
      <c r="AF36" s="455">
        <f>SUM(AF33:AF35)</f>
        <v>30</v>
      </c>
      <c r="AG36" s="255"/>
      <c r="AH36" s="81"/>
      <c r="AI36" s="120"/>
      <c r="AJ36" s="159"/>
      <c r="AK36" s="82"/>
      <c r="AL36" s="159"/>
      <c r="AM36" s="82"/>
      <c r="AN36" s="159"/>
      <c r="AO36" s="82"/>
      <c r="AP36" s="170"/>
      <c r="AQ36" s="82"/>
      <c r="AR36" s="170"/>
      <c r="AS36" s="103"/>
      <c r="AT36" s="159"/>
      <c r="AU36" s="82"/>
      <c r="AV36" s="241"/>
      <c r="AW36" s="255"/>
      <c r="AX36" s="81"/>
      <c r="AY36" s="120"/>
      <c r="AZ36" s="455">
        <f>SUM(AZ33:AZ35)</f>
        <v>1</v>
      </c>
      <c r="BA36" s="82"/>
      <c r="BB36" s="455">
        <f>SUM(BB33:BB35)</f>
        <v>5</v>
      </c>
      <c r="BC36" s="82"/>
      <c r="BD36" s="455">
        <f>SUM(BD33:BD35)</f>
        <v>11</v>
      </c>
      <c r="BE36" s="82"/>
      <c r="BF36" s="455">
        <f>SUM(BF33:BF35)</f>
        <v>4</v>
      </c>
      <c r="BG36" s="82"/>
      <c r="BH36" s="455">
        <f>SUM(BH33:BH35)</f>
        <v>2</v>
      </c>
      <c r="BI36" s="103"/>
      <c r="BJ36" s="455">
        <f>SUM(BJ33:BJ35)</f>
        <v>1</v>
      </c>
      <c r="BK36" s="82"/>
      <c r="BL36" s="455">
        <f>SUM(BL33:BL35)</f>
        <v>24</v>
      </c>
      <c r="BM36" s="255"/>
      <c r="BN36" s="455">
        <f>SUM(BN33:BN35)</f>
        <v>0</v>
      </c>
      <c r="BO36" s="120"/>
      <c r="BP36" s="455">
        <f>SUM(BP33:BP35)</f>
        <v>3</v>
      </c>
      <c r="BQ36" s="82"/>
      <c r="BR36" s="455">
        <f>SUM(BR33:BR35)</f>
        <v>24</v>
      </c>
      <c r="BS36" s="82"/>
      <c r="BT36" s="455">
        <f>SUM(BT33:BT35)</f>
        <v>125</v>
      </c>
      <c r="BU36" s="82"/>
      <c r="BV36" s="455">
        <f>SUM(BV33:BV35)</f>
        <v>73</v>
      </c>
      <c r="BW36" s="82"/>
      <c r="BX36" s="455">
        <f>SUM(BX33:BX35)</f>
        <v>24</v>
      </c>
      <c r="BY36" s="103"/>
      <c r="BZ36" s="455">
        <f>SUM(BZ33:BZ35)</f>
        <v>4</v>
      </c>
      <c r="CA36" s="82"/>
      <c r="CB36" s="455">
        <f>SUM(CB33:CB35)</f>
        <v>253</v>
      </c>
      <c r="CC36" s="255"/>
    </row>
    <row r="37" spans="1:81" s="4" customFormat="1" ht="17.100000000000001" customHeight="1">
      <c r="A37" s="32" t="s">
        <v>11</v>
      </c>
      <c r="B37" s="68"/>
      <c r="C37" s="113"/>
      <c r="D37" s="152"/>
      <c r="E37" s="69"/>
      <c r="F37" s="152"/>
      <c r="G37" s="69"/>
      <c r="H37" s="152"/>
      <c r="I37" s="69"/>
      <c r="J37" s="152"/>
      <c r="K37" s="69"/>
      <c r="L37" s="152"/>
      <c r="M37" s="69"/>
      <c r="N37" s="152"/>
      <c r="O37" s="69"/>
      <c r="P37" s="11"/>
      <c r="Q37" s="250"/>
      <c r="R37" s="68"/>
      <c r="S37" s="113"/>
      <c r="T37" s="152"/>
      <c r="U37" s="69"/>
      <c r="V37" s="152"/>
      <c r="W37" s="69"/>
      <c r="X37" s="152"/>
      <c r="Y37" s="69"/>
      <c r="Z37" s="152"/>
      <c r="AA37" s="69"/>
      <c r="AB37" s="152"/>
      <c r="AC37" s="69"/>
      <c r="AD37" s="152"/>
      <c r="AE37" s="69"/>
      <c r="AF37" s="11"/>
      <c r="AG37" s="250"/>
      <c r="AH37" s="68"/>
      <c r="AI37" s="113"/>
      <c r="AJ37" s="152"/>
      <c r="AK37" s="69"/>
      <c r="AL37" s="152"/>
      <c r="AM37" s="69"/>
      <c r="AN37" s="152"/>
      <c r="AO37" s="69"/>
      <c r="AP37" s="152"/>
      <c r="AQ37" s="69"/>
      <c r="AR37" s="152"/>
      <c r="AS37" s="69"/>
      <c r="AT37" s="152"/>
      <c r="AU37" s="69"/>
      <c r="AV37" s="11"/>
      <c r="AW37" s="250"/>
      <c r="AX37" s="68"/>
      <c r="AY37" s="113"/>
      <c r="AZ37" s="152"/>
      <c r="BA37" s="69"/>
      <c r="BB37" s="152"/>
      <c r="BC37" s="69"/>
      <c r="BD37" s="152"/>
      <c r="BE37" s="69"/>
      <c r="BF37" s="152"/>
      <c r="BG37" s="69"/>
      <c r="BH37" s="152"/>
      <c r="BI37" s="69"/>
      <c r="BJ37" s="152"/>
      <c r="BK37" s="69"/>
      <c r="BL37" s="11"/>
      <c r="BM37" s="250"/>
      <c r="BN37" s="68"/>
      <c r="BO37" s="113"/>
      <c r="BP37" s="152"/>
      <c r="BQ37" s="69"/>
      <c r="BR37" s="152"/>
      <c r="BS37" s="69"/>
      <c r="BT37" s="152"/>
      <c r="BU37" s="69"/>
      <c r="BV37" s="152"/>
      <c r="BW37" s="69"/>
      <c r="BX37" s="152"/>
      <c r="BY37" s="69"/>
      <c r="BZ37" s="152"/>
      <c r="CA37" s="69"/>
      <c r="CB37" s="11"/>
      <c r="CC37" s="250"/>
    </row>
    <row r="38" spans="1:81" s="4" customFormat="1" ht="17.100000000000001" customHeight="1">
      <c r="A38" s="349" t="s">
        <v>39</v>
      </c>
      <c r="B38" s="83"/>
      <c r="C38" s="121"/>
      <c r="D38" s="160"/>
      <c r="E38" s="84"/>
      <c r="F38" s="174"/>
      <c r="G38" s="93"/>
      <c r="H38" s="164"/>
      <c r="I38" s="93"/>
      <c r="J38" s="160"/>
      <c r="K38" s="93"/>
      <c r="L38" s="160"/>
      <c r="M38" s="84"/>
      <c r="N38" s="174"/>
      <c r="O38" s="93"/>
      <c r="P38" s="54"/>
      <c r="Q38" s="256"/>
      <c r="R38" s="83"/>
      <c r="S38" s="121"/>
      <c r="T38" s="160"/>
      <c r="U38" s="84"/>
      <c r="V38" s="174"/>
      <c r="W38" s="93"/>
      <c r="X38" s="164"/>
      <c r="Y38" s="93"/>
      <c r="Z38" s="160"/>
      <c r="AA38" s="93"/>
      <c r="AB38" s="160"/>
      <c r="AC38" s="84"/>
      <c r="AD38" s="174"/>
      <c r="AE38" s="93"/>
      <c r="AF38" s="54"/>
      <c r="AG38" s="256"/>
      <c r="AH38" s="83"/>
      <c r="AI38" s="121"/>
      <c r="AJ38" s="160"/>
      <c r="AK38" s="84"/>
      <c r="AL38" s="174"/>
      <c r="AM38" s="93"/>
      <c r="AN38" s="164"/>
      <c r="AO38" s="93"/>
      <c r="AP38" s="160"/>
      <c r="AQ38" s="93"/>
      <c r="AR38" s="160"/>
      <c r="AS38" s="84"/>
      <c r="AT38" s="174"/>
      <c r="AU38" s="93"/>
      <c r="AV38" s="54"/>
      <c r="AW38" s="256"/>
      <c r="AX38" s="83"/>
      <c r="AY38" s="121"/>
      <c r="AZ38" s="160"/>
      <c r="BA38" s="84"/>
      <c r="BB38" s="174"/>
      <c r="BC38" s="93"/>
      <c r="BD38" s="164"/>
      <c r="BE38" s="93"/>
      <c r="BF38" s="160"/>
      <c r="BG38" s="93"/>
      <c r="BH38" s="160"/>
      <c r="BI38" s="84"/>
      <c r="BJ38" s="174"/>
      <c r="BK38" s="93"/>
      <c r="BL38" s="54"/>
      <c r="BM38" s="256"/>
      <c r="BN38" s="83"/>
      <c r="BO38" s="121"/>
      <c r="BP38" s="160"/>
      <c r="BQ38" s="84"/>
      <c r="BR38" s="174"/>
      <c r="BS38" s="93"/>
      <c r="BT38" s="164"/>
      <c r="BU38" s="93"/>
      <c r="BV38" s="160"/>
      <c r="BW38" s="93"/>
      <c r="BX38" s="160"/>
      <c r="BY38" s="84"/>
      <c r="BZ38" s="174"/>
      <c r="CA38" s="93"/>
      <c r="CB38" s="54"/>
      <c r="CC38" s="256"/>
    </row>
    <row r="39" spans="1:81" s="4" customFormat="1" ht="17.100000000000001" customHeight="1">
      <c r="A39" s="408" t="s">
        <v>73</v>
      </c>
      <c r="B39" s="438"/>
      <c r="C39" s="439"/>
      <c r="D39" s="440"/>
      <c r="E39" s="441"/>
      <c r="F39" s="427"/>
      <c r="G39" s="201"/>
      <c r="H39" s="427"/>
      <c r="I39" s="201"/>
      <c r="J39" s="427"/>
      <c r="K39" s="201"/>
      <c r="L39" s="427"/>
      <c r="M39" s="201"/>
      <c r="N39" s="442"/>
      <c r="O39" s="443"/>
      <c r="P39" s="444"/>
      <c r="Q39" s="428"/>
      <c r="R39" s="438"/>
      <c r="S39" s="439"/>
      <c r="T39" s="440"/>
      <c r="U39" s="441"/>
      <c r="V39" s="427"/>
      <c r="W39" s="201"/>
      <c r="X39" s="427"/>
      <c r="Y39" s="201"/>
      <c r="Z39" s="427"/>
      <c r="AA39" s="201"/>
      <c r="AB39" s="427"/>
      <c r="AC39" s="201"/>
      <c r="AD39" s="442"/>
      <c r="AE39" s="443"/>
      <c r="AF39" s="444"/>
      <c r="AG39" s="428"/>
      <c r="AH39" s="438"/>
      <c r="AI39" s="439"/>
      <c r="AJ39" s="440"/>
      <c r="AK39" s="441"/>
      <c r="AL39" s="427"/>
      <c r="AM39" s="201"/>
      <c r="AN39" s="427"/>
      <c r="AO39" s="201"/>
      <c r="AP39" s="427"/>
      <c r="AQ39" s="201"/>
      <c r="AR39" s="427"/>
      <c r="AS39" s="201"/>
      <c r="AT39" s="442"/>
      <c r="AU39" s="443"/>
      <c r="AV39" s="444"/>
      <c r="AW39" s="428"/>
      <c r="AX39" s="438"/>
      <c r="AY39" s="439"/>
      <c r="AZ39" s="440"/>
      <c r="BA39" s="441"/>
      <c r="BB39" s="427"/>
      <c r="BC39" s="201"/>
      <c r="BD39" s="427"/>
      <c r="BE39" s="201"/>
      <c r="BF39" s="427"/>
      <c r="BG39" s="201"/>
      <c r="BH39" s="427"/>
      <c r="BI39" s="201"/>
      <c r="BJ39" s="442"/>
      <c r="BK39" s="443"/>
      <c r="BL39" s="444"/>
      <c r="BM39" s="428"/>
      <c r="BN39" s="438"/>
      <c r="BO39" s="439"/>
      <c r="BP39" s="440"/>
      <c r="BQ39" s="441"/>
      <c r="BR39" s="427"/>
      <c r="BS39" s="201"/>
      <c r="BT39" s="427"/>
      <c r="BU39" s="201"/>
      <c r="BV39" s="427"/>
      <c r="BW39" s="201"/>
      <c r="BX39" s="427"/>
      <c r="BY39" s="201"/>
      <c r="BZ39" s="442"/>
      <c r="CA39" s="443"/>
      <c r="CB39" s="444"/>
      <c r="CC39" s="428"/>
    </row>
    <row r="40" spans="1:81" s="4" customFormat="1" ht="17.100000000000001" customHeight="1">
      <c r="A40" s="407" t="s">
        <v>74</v>
      </c>
      <c r="B40" s="445"/>
      <c r="C40" s="446"/>
      <c r="D40" s="447"/>
      <c r="E40" s="448"/>
      <c r="F40" s="447"/>
      <c r="G40" s="448"/>
      <c r="H40" s="447"/>
      <c r="I40" s="448"/>
      <c r="J40" s="447"/>
      <c r="K40" s="448"/>
      <c r="L40" s="447"/>
      <c r="M40" s="448"/>
      <c r="N40" s="447"/>
      <c r="O40" s="448"/>
      <c r="P40" s="449"/>
      <c r="Q40" s="450"/>
      <c r="R40" s="445"/>
      <c r="S40" s="446"/>
      <c r="T40" s="447"/>
      <c r="U40" s="448"/>
      <c r="V40" s="447"/>
      <c r="W40" s="448"/>
      <c r="X40" s="447"/>
      <c r="Y40" s="448"/>
      <c r="Z40" s="447"/>
      <c r="AA40" s="448"/>
      <c r="AB40" s="447"/>
      <c r="AC40" s="448"/>
      <c r="AD40" s="447"/>
      <c r="AE40" s="448"/>
      <c r="AF40" s="449"/>
      <c r="AG40" s="450"/>
      <c r="AH40" s="445"/>
      <c r="AI40" s="446"/>
      <c r="AJ40" s="447"/>
      <c r="AK40" s="448"/>
      <c r="AL40" s="447"/>
      <c r="AM40" s="448"/>
      <c r="AN40" s="447"/>
      <c r="AO40" s="448"/>
      <c r="AP40" s="447"/>
      <c r="AQ40" s="448"/>
      <c r="AR40" s="447"/>
      <c r="AS40" s="448"/>
      <c r="AT40" s="447"/>
      <c r="AU40" s="448"/>
      <c r="AV40" s="449"/>
      <c r="AW40" s="450"/>
      <c r="AX40" s="445"/>
      <c r="AY40" s="446"/>
      <c r="AZ40" s="447"/>
      <c r="BA40" s="448"/>
      <c r="BB40" s="447"/>
      <c r="BC40" s="448"/>
      <c r="BD40" s="447"/>
      <c r="BE40" s="448"/>
      <c r="BF40" s="447"/>
      <c r="BG40" s="448"/>
      <c r="BH40" s="447"/>
      <c r="BI40" s="448"/>
      <c r="BJ40" s="447"/>
      <c r="BK40" s="448"/>
      <c r="BL40" s="449"/>
      <c r="BM40" s="450"/>
      <c r="BN40" s="445"/>
      <c r="BO40" s="446"/>
      <c r="BP40" s="447"/>
      <c r="BQ40" s="448"/>
      <c r="BR40" s="447"/>
      <c r="BS40" s="448"/>
      <c r="BT40" s="447"/>
      <c r="BU40" s="448"/>
      <c r="BV40" s="447"/>
      <c r="BW40" s="448"/>
      <c r="BX40" s="447"/>
      <c r="BY40" s="448"/>
      <c r="BZ40" s="447"/>
      <c r="CA40" s="448"/>
      <c r="CB40" s="449"/>
      <c r="CC40" s="450"/>
    </row>
    <row r="41" spans="1:81" s="4" customFormat="1" ht="17.100000000000001" customHeight="1">
      <c r="A41" s="407" t="s">
        <v>75</v>
      </c>
      <c r="B41" s="85"/>
      <c r="C41" s="122"/>
      <c r="D41" s="161"/>
      <c r="E41" s="142"/>
      <c r="F41" s="160"/>
      <c r="G41" s="84"/>
      <c r="H41" s="160"/>
      <c r="I41" s="84"/>
      <c r="J41" s="160"/>
      <c r="K41" s="84"/>
      <c r="L41" s="160"/>
      <c r="M41" s="84"/>
      <c r="N41" s="220"/>
      <c r="O41" s="89"/>
      <c r="P41" s="55"/>
      <c r="Q41" s="258"/>
      <c r="R41" s="85"/>
      <c r="S41" s="122"/>
      <c r="T41" s="161"/>
      <c r="U41" s="142"/>
      <c r="V41" s="160"/>
      <c r="W41" s="84"/>
      <c r="X41" s="160"/>
      <c r="Y41" s="84"/>
      <c r="Z41" s="160"/>
      <c r="AA41" s="84"/>
      <c r="AB41" s="160"/>
      <c r="AC41" s="84"/>
      <c r="AD41" s="220"/>
      <c r="AE41" s="89"/>
      <c r="AF41" s="55"/>
      <c r="AG41" s="258"/>
      <c r="AH41" s="85"/>
      <c r="AI41" s="122"/>
      <c r="AJ41" s="161"/>
      <c r="AK41" s="142"/>
      <c r="AL41" s="160"/>
      <c r="AM41" s="84"/>
      <c r="AN41" s="160"/>
      <c r="AO41" s="84"/>
      <c r="AP41" s="160"/>
      <c r="AQ41" s="84"/>
      <c r="AR41" s="160"/>
      <c r="AS41" s="84"/>
      <c r="AT41" s="220"/>
      <c r="AU41" s="89"/>
      <c r="AV41" s="55"/>
      <c r="AW41" s="258"/>
      <c r="AX41" s="85"/>
      <c r="AY41" s="122"/>
      <c r="AZ41" s="161"/>
      <c r="BA41" s="142"/>
      <c r="BB41" s="160"/>
      <c r="BC41" s="84"/>
      <c r="BD41" s="160"/>
      <c r="BE41" s="84"/>
      <c r="BF41" s="160"/>
      <c r="BG41" s="84"/>
      <c r="BH41" s="160"/>
      <c r="BI41" s="84"/>
      <c r="BJ41" s="220"/>
      <c r="BK41" s="89"/>
      <c r="BL41" s="55"/>
      <c r="BM41" s="258"/>
      <c r="BN41" s="85"/>
      <c r="BO41" s="122"/>
      <c r="BP41" s="161"/>
      <c r="BQ41" s="142"/>
      <c r="BR41" s="160"/>
      <c r="BS41" s="84"/>
      <c r="BT41" s="160"/>
      <c r="BU41" s="84"/>
      <c r="BV41" s="160"/>
      <c r="BW41" s="84"/>
      <c r="BX41" s="160"/>
      <c r="BY41" s="84"/>
      <c r="BZ41" s="220"/>
      <c r="CA41" s="89"/>
      <c r="CB41" s="55"/>
      <c r="CC41" s="258"/>
    </row>
    <row r="42" spans="1:81" s="4" customFormat="1" ht="17.100000000000001" customHeight="1">
      <c r="A42" s="407" t="s">
        <v>76</v>
      </c>
      <c r="B42" s="86"/>
      <c r="C42" s="123"/>
      <c r="D42" s="162"/>
      <c r="E42" s="87"/>
      <c r="F42" s="162"/>
      <c r="G42" s="87"/>
      <c r="H42" s="162"/>
      <c r="I42" s="87"/>
      <c r="J42" s="160"/>
      <c r="K42" s="87"/>
      <c r="L42" s="160"/>
      <c r="M42" s="84"/>
      <c r="N42" s="162"/>
      <c r="O42" s="87"/>
      <c r="P42" s="242"/>
      <c r="Q42" s="257"/>
      <c r="R42" s="86"/>
      <c r="S42" s="123"/>
      <c r="T42" s="162"/>
      <c r="U42" s="87"/>
      <c r="V42" s="162"/>
      <c r="W42" s="87"/>
      <c r="X42" s="162"/>
      <c r="Y42" s="87"/>
      <c r="Z42" s="160"/>
      <c r="AA42" s="87"/>
      <c r="AB42" s="160"/>
      <c r="AC42" s="84"/>
      <c r="AD42" s="162"/>
      <c r="AE42" s="87"/>
      <c r="AF42" s="242"/>
      <c r="AG42" s="257"/>
      <c r="AH42" s="86"/>
      <c r="AI42" s="123"/>
      <c r="AJ42" s="162"/>
      <c r="AK42" s="87"/>
      <c r="AL42" s="162"/>
      <c r="AM42" s="87"/>
      <c r="AN42" s="162"/>
      <c r="AO42" s="87"/>
      <c r="AP42" s="160"/>
      <c r="AQ42" s="87"/>
      <c r="AR42" s="160"/>
      <c r="AS42" s="84"/>
      <c r="AT42" s="162"/>
      <c r="AU42" s="87"/>
      <c r="AV42" s="242"/>
      <c r="AW42" s="257"/>
      <c r="AX42" s="86"/>
      <c r="AY42" s="123"/>
      <c r="AZ42" s="162"/>
      <c r="BA42" s="87"/>
      <c r="BB42" s="162"/>
      <c r="BC42" s="87"/>
      <c r="BD42" s="162"/>
      <c r="BE42" s="87"/>
      <c r="BF42" s="160"/>
      <c r="BG42" s="87"/>
      <c r="BH42" s="160"/>
      <c r="BI42" s="84"/>
      <c r="BJ42" s="162"/>
      <c r="BK42" s="87"/>
      <c r="BL42" s="242"/>
      <c r="BM42" s="257"/>
      <c r="BN42" s="86"/>
      <c r="BO42" s="123"/>
      <c r="BP42" s="162"/>
      <c r="BQ42" s="87"/>
      <c r="BR42" s="162"/>
      <c r="BS42" s="87"/>
      <c r="BT42" s="162"/>
      <c r="BU42" s="87"/>
      <c r="BV42" s="160"/>
      <c r="BW42" s="87"/>
      <c r="BX42" s="160"/>
      <c r="BY42" s="84"/>
      <c r="BZ42" s="162"/>
      <c r="CA42" s="87"/>
      <c r="CB42" s="242"/>
      <c r="CC42" s="257"/>
    </row>
    <row r="43" spans="1:81" s="4" customFormat="1" ht="17.100000000000001" customHeight="1">
      <c r="A43" s="407" t="s">
        <v>77</v>
      </c>
      <c r="B43" s="88"/>
      <c r="C43" s="124"/>
      <c r="D43" s="161"/>
      <c r="E43" s="143"/>
      <c r="F43" s="162"/>
      <c r="G43" s="87"/>
      <c r="H43" s="184"/>
      <c r="I43" s="87"/>
      <c r="J43" s="160"/>
      <c r="K43" s="87"/>
      <c r="L43" s="160"/>
      <c r="M43" s="84"/>
      <c r="N43" s="220"/>
      <c r="O43" s="89"/>
      <c r="P43" s="55"/>
      <c r="Q43" s="258"/>
      <c r="R43" s="88"/>
      <c r="S43" s="124"/>
      <c r="T43" s="161"/>
      <c r="U43" s="143"/>
      <c r="V43" s="162"/>
      <c r="W43" s="87"/>
      <c r="X43" s="184"/>
      <c r="Y43" s="87"/>
      <c r="Z43" s="160"/>
      <c r="AA43" s="87"/>
      <c r="AB43" s="160"/>
      <c r="AC43" s="84"/>
      <c r="AD43" s="220"/>
      <c r="AE43" s="89"/>
      <c r="AF43" s="55"/>
      <c r="AG43" s="258"/>
      <c r="AH43" s="88"/>
      <c r="AI43" s="124"/>
      <c r="AJ43" s="161"/>
      <c r="AK43" s="143"/>
      <c r="AL43" s="162"/>
      <c r="AM43" s="87"/>
      <c r="AN43" s="184"/>
      <c r="AO43" s="87"/>
      <c r="AP43" s="160"/>
      <c r="AQ43" s="87"/>
      <c r="AR43" s="160"/>
      <c r="AS43" s="84"/>
      <c r="AT43" s="220"/>
      <c r="AU43" s="89"/>
      <c r="AV43" s="55"/>
      <c r="AW43" s="258"/>
      <c r="AX43" s="88"/>
      <c r="AY43" s="124"/>
      <c r="AZ43" s="161"/>
      <c r="BA43" s="143"/>
      <c r="BB43" s="162"/>
      <c r="BC43" s="87"/>
      <c r="BD43" s="184"/>
      <c r="BE43" s="87"/>
      <c r="BF43" s="160"/>
      <c r="BG43" s="87"/>
      <c r="BH43" s="160"/>
      <c r="BI43" s="84"/>
      <c r="BJ43" s="220"/>
      <c r="BK43" s="89"/>
      <c r="BL43" s="55"/>
      <c r="BM43" s="258"/>
      <c r="BN43" s="88"/>
      <c r="BO43" s="124"/>
      <c r="BP43" s="161"/>
      <c r="BQ43" s="143"/>
      <c r="BR43" s="162"/>
      <c r="BS43" s="87"/>
      <c r="BT43" s="184"/>
      <c r="BU43" s="87"/>
      <c r="BV43" s="160"/>
      <c r="BW43" s="87"/>
      <c r="BX43" s="160"/>
      <c r="BY43" s="84"/>
      <c r="BZ43" s="220"/>
      <c r="CA43" s="89"/>
      <c r="CB43" s="55"/>
      <c r="CC43" s="258"/>
    </row>
    <row r="44" spans="1:81" s="4" customFormat="1" ht="17.100000000000001" customHeight="1">
      <c r="A44" s="407" t="s">
        <v>78</v>
      </c>
      <c r="B44" s="88"/>
      <c r="C44" s="124"/>
      <c r="D44" s="161"/>
      <c r="E44" s="143"/>
      <c r="F44" s="162"/>
      <c r="G44" s="87"/>
      <c r="H44" s="162"/>
      <c r="I44" s="87"/>
      <c r="J44" s="160"/>
      <c r="K44" s="87"/>
      <c r="L44" s="160"/>
      <c r="M44" s="84"/>
      <c r="N44" s="220"/>
      <c r="O44" s="89"/>
      <c r="P44" s="55"/>
      <c r="Q44" s="258"/>
      <c r="R44" s="88"/>
      <c r="S44" s="124"/>
      <c r="T44" s="161"/>
      <c r="U44" s="143"/>
      <c r="V44" s="162"/>
      <c r="W44" s="87"/>
      <c r="X44" s="162"/>
      <c r="Y44" s="87"/>
      <c r="Z44" s="160"/>
      <c r="AA44" s="87"/>
      <c r="AB44" s="160"/>
      <c r="AC44" s="84"/>
      <c r="AD44" s="220"/>
      <c r="AE44" s="89"/>
      <c r="AF44" s="55"/>
      <c r="AG44" s="258"/>
      <c r="AH44" s="88"/>
      <c r="AI44" s="124"/>
      <c r="AJ44" s="161"/>
      <c r="AK44" s="143"/>
      <c r="AL44" s="162"/>
      <c r="AM44" s="87"/>
      <c r="AN44" s="162"/>
      <c r="AO44" s="87"/>
      <c r="AP44" s="160"/>
      <c r="AQ44" s="87"/>
      <c r="AR44" s="160"/>
      <c r="AS44" s="84"/>
      <c r="AT44" s="220"/>
      <c r="AU44" s="89"/>
      <c r="AV44" s="55"/>
      <c r="AW44" s="258"/>
      <c r="AX44" s="88"/>
      <c r="AY44" s="124"/>
      <c r="AZ44" s="161"/>
      <c r="BA44" s="143"/>
      <c r="BB44" s="162"/>
      <c r="BC44" s="87"/>
      <c r="BD44" s="162"/>
      <c r="BE44" s="87"/>
      <c r="BF44" s="160"/>
      <c r="BG44" s="87"/>
      <c r="BH44" s="160"/>
      <c r="BI44" s="84"/>
      <c r="BJ44" s="220"/>
      <c r="BK44" s="89"/>
      <c r="BL44" s="55"/>
      <c r="BM44" s="258"/>
      <c r="BN44" s="88"/>
      <c r="BO44" s="124"/>
      <c r="BP44" s="161"/>
      <c r="BQ44" s="143"/>
      <c r="BR44" s="162"/>
      <c r="BS44" s="87"/>
      <c r="BT44" s="162"/>
      <c r="BU44" s="87"/>
      <c r="BV44" s="160"/>
      <c r="BW44" s="87"/>
      <c r="BX44" s="160"/>
      <c r="BY44" s="84"/>
      <c r="BZ44" s="220"/>
      <c r="CA44" s="89"/>
      <c r="CB44" s="55"/>
      <c r="CC44" s="258"/>
    </row>
    <row r="45" spans="1:81" s="4" customFormat="1" ht="17.100000000000001" customHeight="1">
      <c r="A45" s="408" t="s">
        <v>79</v>
      </c>
      <c r="B45" s="85"/>
      <c r="C45" s="122"/>
      <c r="D45" s="161"/>
      <c r="E45" s="143"/>
      <c r="F45" s="162"/>
      <c r="G45" s="87"/>
      <c r="H45" s="162"/>
      <c r="I45" s="87"/>
      <c r="J45" s="160"/>
      <c r="K45" s="87"/>
      <c r="L45" s="160"/>
      <c r="M45" s="84"/>
      <c r="N45" s="220"/>
      <c r="O45" s="89"/>
      <c r="P45" s="55"/>
      <c r="Q45" s="258"/>
      <c r="R45" s="85"/>
      <c r="S45" s="122"/>
      <c r="T45" s="161"/>
      <c r="U45" s="143"/>
      <c r="V45" s="162"/>
      <c r="W45" s="87"/>
      <c r="X45" s="162"/>
      <c r="Y45" s="87"/>
      <c r="Z45" s="160"/>
      <c r="AA45" s="87"/>
      <c r="AB45" s="160"/>
      <c r="AC45" s="84"/>
      <c r="AD45" s="220"/>
      <c r="AE45" s="89"/>
      <c r="AF45" s="55"/>
      <c r="AG45" s="258"/>
      <c r="AH45" s="85"/>
      <c r="AI45" s="122"/>
      <c r="AJ45" s="161"/>
      <c r="AK45" s="143"/>
      <c r="AL45" s="162"/>
      <c r="AM45" s="87"/>
      <c r="AN45" s="162"/>
      <c r="AO45" s="87"/>
      <c r="AP45" s="160"/>
      <c r="AQ45" s="87"/>
      <c r="AR45" s="160"/>
      <c r="AS45" s="84"/>
      <c r="AT45" s="220"/>
      <c r="AU45" s="89"/>
      <c r="AV45" s="55"/>
      <c r="AW45" s="258"/>
      <c r="AX45" s="85"/>
      <c r="AY45" s="122"/>
      <c r="AZ45" s="161"/>
      <c r="BA45" s="143"/>
      <c r="BB45" s="162"/>
      <c r="BC45" s="87"/>
      <c r="BD45" s="162"/>
      <c r="BE45" s="87"/>
      <c r="BF45" s="160"/>
      <c r="BG45" s="87"/>
      <c r="BH45" s="160"/>
      <c r="BI45" s="84"/>
      <c r="BJ45" s="220"/>
      <c r="BK45" s="89"/>
      <c r="BL45" s="55"/>
      <c r="BM45" s="258"/>
      <c r="BN45" s="85"/>
      <c r="BO45" s="122"/>
      <c r="BP45" s="161"/>
      <c r="BQ45" s="143"/>
      <c r="BR45" s="162"/>
      <c r="BS45" s="87"/>
      <c r="BT45" s="162"/>
      <c r="BU45" s="87"/>
      <c r="BV45" s="160"/>
      <c r="BW45" s="87"/>
      <c r="BX45" s="160"/>
      <c r="BY45" s="84"/>
      <c r="BZ45" s="220"/>
      <c r="CA45" s="89"/>
      <c r="CB45" s="55"/>
      <c r="CC45" s="258"/>
    </row>
    <row r="46" spans="1:81" s="4" customFormat="1" ht="17.100000000000001" customHeight="1">
      <c r="A46" s="408" t="s">
        <v>80</v>
      </c>
      <c r="B46" s="88"/>
      <c r="C46" s="124"/>
      <c r="D46" s="161"/>
      <c r="E46" s="143"/>
      <c r="F46" s="162"/>
      <c r="G46" s="87"/>
      <c r="H46" s="162"/>
      <c r="I46" s="87"/>
      <c r="J46" s="160"/>
      <c r="K46" s="87"/>
      <c r="L46" s="160"/>
      <c r="M46" s="84"/>
      <c r="N46" s="220"/>
      <c r="O46" s="89"/>
      <c r="P46" s="55"/>
      <c r="Q46" s="258"/>
      <c r="R46" s="88"/>
      <c r="S46" s="124"/>
      <c r="T46" s="161"/>
      <c r="U46" s="143"/>
      <c r="V46" s="162"/>
      <c r="W46" s="87"/>
      <c r="X46" s="162"/>
      <c r="Y46" s="87"/>
      <c r="Z46" s="160"/>
      <c r="AA46" s="87"/>
      <c r="AB46" s="160"/>
      <c r="AC46" s="84"/>
      <c r="AD46" s="220"/>
      <c r="AE46" s="89"/>
      <c r="AF46" s="55"/>
      <c r="AG46" s="258"/>
      <c r="AH46" s="88"/>
      <c r="AI46" s="124"/>
      <c r="AJ46" s="161"/>
      <c r="AK46" s="143"/>
      <c r="AL46" s="162"/>
      <c r="AM46" s="87"/>
      <c r="AN46" s="162"/>
      <c r="AO46" s="87"/>
      <c r="AP46" s="160"/>
      <c r="AQ46" s="87"/>
      <c r="AR46" s="160"/>
      <c r="AS46" s="84"/>
      <c r="AT46" s="220"/>
      <c r="AU46" s="89"/>
      <c r="AV46" s="55"/>
      <c r="AW46" s="258"/>
      <c r="AX46" s="88"/>
      <c r="AY46" s="124"/>
      <c r="AZ46" s="161"/>
      <c r="BA46" s="143"/>
      <c r="BB46" s="162"/>
      <c r="BC46" s="87"/>
      <c r="BD46" s="162"/>
      <c r="BE46" s="87"/>
      <c r="BF46" s="160"/>
      <c r="BG46" s="87"/>
      <c r="BH46" s="160"/>
      <c r="BI46" s="84"/>
      <c r="BJ46" s="220"/>
      <c r="BK46" s="89"/>
      <c r="BL46" s="55"/>
      <c r="BM46" s="258"/>
      <c r="BN46" s="88"/>
      <c r="BO46" s="124"/>
      <c r="BP46" s="161"/>
      <c r="BQ46" s="143"/>
      <c r="BR46" s="162"/>
      <c r="BS46" s="87"/>
      <c r="BT46" s="162"/>
      <c r="BU46" s="87"/>
      <c r="BV46" s="160"/>
      <c r="BW46" s="87"/>
      <c r="BX46" s="160"/>
      <c r="BY46" s="84"/>
      <c r="BZ46" s="220"/>
      <c r="CA46" s="89"/>
      <c r="CB46" s="55"/>
      <c r="CC46" s="258"/>
    </row>
    <row r="47" spans="1:81" s="4" customFormat="1" ht="17.100000000000001" customHeight="1">
      <c r="A47" s="408" t="s">
        <v>81</v>
      </c>
      <c r="B47" s="88"/>
      <c r="C47" s="124"/>
      <c r="D47" s="161"/>
      <c r="E47" s="143"/>
      <c r="F47" s="162"/>
      <c r="G47" s="87"/>
      <c r="H47" s="162"/>
      <c r="I47" s="87"/>
      <c r="J47" s="160"/>
      <c r="K47" s="87"/>
      <c r="L47" s="160"/>
      <c r="M47" s="84"/>
      <c r="N47" s="220"/>
      <c r="O47" s="89"/>
      <c r="P47" s="55"/>
      <c r="Q47" s="258"/>
      <c r="R47" s="88"/>
      <c r="S47" s="124"/>
      <c r="T47" s="161"/>
      <c r="U47" s="143"/>
      <c r="V47" s="162"/>
      <c r="W47" s="87"/>
      <c r="X47" s="162"/>
      <c r="Y47" s="87"/>
      <c r="Z47" s="160"/>
      <c r="AA47" s="87"/>
      <c r="AB47" s="160"/>
      <c r="AC47" s="84"/>
      <c r="AD47" s="220"/>
      <c r="AE47" s="89"/>
      <c r="AF47" s="55"/>
      <c r="AG47" s="258"/>
      <c r="AH47" s="88"/>
      <c r="AI47" s="124"/>
      <c r="AJ47" s="161"/>
      <c r="AK47" s="143"/>
      <c r="AL47" s="162"/>
      <c r="AM47" s="87"/>
      <c r="AN47" s="162"/>
      <c r="AO47" s="87"/>
      <c r="AP47" s="160"/>
      <c r="AQ47" s="87"/>
      <c r="AR47" s="160"/>
      <c r="AS47" s="84"/>
      <c r="AT47" s="220"/>
      <c r="AU47" s="89"/>
      <c r="AV47" s="55"/>
      <c r="AW47" s="258"/>
      <c r="AX47" s="88"/>
      <c r="AY47" s="124"/>
      <c r="AZ47" s="161"/>
      <c r="BA47" s="143"/>
      <c r="BB47" s="162"/>
      <c r="BC47" s="87"/>
      <c r="BD47" s="162"/>
      <c r="BE47" s="87"/>
      <c r="BF47" s="160"/>
      <c r="BG47" s="87"/>
      <c r="BH47" s="160"/>
      <c r="BI47" s="84"/>
      <c r="BJ47" s="220"/>
      <c r="BK47" s="89"/>
      <c r="BL47" s="55"/>
      <c r="BM47" s="258"/>
      <c r="BN47" s="88"/>
      <c r="BO47" s="124"/>
      <c r="BP47" s="161"/>
      <c r="BQ47" s="143"/>
      <c r="BR47" s="162"/>
      <c r="BS47" s="87"/>
      <c r="BT47" s="162"/>
      <c r="BU47" s="87"/>
      <c r="BV47" s="160"/>
      <c r="BW47" s="87"/>
      <c r="BX47" s="160"/>
      <c r="BY47" s="84"/>
      <c r="BZ47" s="220"/>
      <c r="CA47" s="89"/>
      <c r="CB47" s="55"/>
      <c r="CC47" s="258"/>
    </row>
    <row r="48" spans="1:81" s="4" customFormat="1" ht="17.100000000000001" customHeight="1">
      <c r="A48" s="408" t="s">
        <v>82</v>
      </c>
      <c r="B48" s="88"/>
      <c r="C48" s="124"/>
      <c r="D48" s="161"/>
      <c r="E48" s="143"/>
      <c r="F48" s="162"/>
      <c r="G48" s="87"/>
      <c r="H48" s="162"/>
      <c r="I48" s="87"/>
      <c r="J48" s="160"/>
      <c r="K48" s="87"/>
      <c r="L48" s="160"/>
      <c r="M48" s="84"/>
      <c r="N48" s="220"/>
      <c r="O48" s="89"/>
      <c r="P48" s="55"/>
      <c r="Q48" s="258"/>
      <c r="R48" s="88"/>
      <c r="S48" s="124"/>
      <c r="T48" s="161"/>
      <c r="U48" s="143"/>
      <c r="V48" s="162"/>
      <c r="W48" s="87"/>
      <c r="X48" s="162"/>
      <c r="Y48" s="87"/>
      <c r="Z48" s="160"/>
      <c r="AA48" s="87"/>
      <c r="AB48" s="160"/>
      <c r="AC48" s="84"/>
      <c r="AD48" s="220"/>
      <c r="AE48" s="89"/>
      <c r="AF48" s="55"/>
      <c r="AG48" s="258"/>
      <c r="AH48" s="88"/>
      <c r="AI48" s="124"/>
      <c r="AJ48" s="161"/>
      <c r="AK48" s="143"/>
      <c r="AL48" s="162"/>
      <c r="AM48" s="87"/>
      <c r="AN48" s="162"/>
      <c r="AO48" s="87"/>
      <c r="AP48" s="160"/>
      <c r="AQ48" s="87"/>
      <c r="AR48" s="160"/>
      <c r="AS48" s="84"/>
      <c r="AT48" s="220"/>
      <c r="AU48" s="89"/>
      <c r="AV48" s="55"/>
      <c r="AW48" s="258"/>
      <c r="AX48" s="88"/>
      <c r="AY48" s="124"/>
      <c r="AZ48" s="161"/>
      <c r="BA48" s="143"/>
      <c r="BB48" s="162"/>
      <c r="BC48" s="87"/>
      <c r="BD48" s="162"/>
      <c r="BE48" s="87"/>
      <c r="BF48" s="160"/>
      <c r="BG48" s="87"/>
      <c r="BH48" s="160"/>
      <c r="BI48" s="84"/>
      <c r="BJ48" s="220"/>
      <c r="BK48" s="89"/>
      <c r="BL48" s="55"/>
      <c r="BM48" s="258"/>
      <c r="BN48" s="88"/>
      <c r="BO48" s="124"/>
      <c r="BP48" s="161"/>
      <c r="BQ48" s="143"/>
      <c r="BR48" s="162"/>
      <c r="BS48" s="87"/>
      <c r="BT48" s="162"/>
      <c r="BU48" s="87"/>
      <c r="BV48" s="160"/>
      <c r="BW48" s="87"/>
      <c r="BX48" s="160"/>
      <c r="BY48" s="84"/>
      <c r="BZ48" s="220"/>
      <c r="CA48" s="89"/>
      <c r="CB48" s="55"/>
      <c r="CC48" s="258"/>
    </row>
    <row r="49" spans="1:81" s="4" customFormat="1" ht="17.100000000000001" customHeight="1">
      <c r="A49" s="407" t="s">
        <v>83</v>
      </c>
      <c r="B49" s="88"/>
      <c r="C49" s="124"/>
      <c r="D49" s="161"/>
      <c r="E49" s="143"/>
      <c r="F49" s="162"/>
      <c r="G49" s="87"/>
      <c r="H49" s="162"/>
      <c r="I49" s="87"/>
      <c r="J49" s="160"/>
      <c r="K49" s="87"/>
      <c r="L49" s="160"/>
      <c r="M49" s="84"/>
      <c r="N49" s="220"/>
      <c r="O49" s="89"/>
      <c r="P49" s="55"/>
      <c r="Q49" s="258"/>
      <c r="R49" s="88"/>
      <c r="S49" s="124"/>
      <c r="T49" s="161"/>
      <c r="U49" s="143"/>
      <c r="V49" s="162"/>
      <c r="W49" s="87"/>
      <c r="X49" s="162"/>
      <c r="Y49" s="87"/>
      <c r="Z49" s="160"/>
      <c r="AA49" s="87"/>
      <c r="AB49" s="160"/>
      <c r="AC49" s="84"/>
      <c r="AD49" s="220"/>
      <c r="AE49" s="89"/>
      <c r="AF49" s="55"/>
      <c r="AG49" s="258"/>
      <c r="AH49" s="88"/>
      <c r="AI49" s="124"/>
      <c r="AJ49" s="161"/>
      <c r="AK49" s="143"/>
      <c r="AL49" s="162"/>
      <c r="AM49" s="87"/>
      <c r="AN49" s="162"/>
      <c r="AO49" s="87"/>
      <c r="AP49" s="160"/>
      <c r="AQ49" s="87"/>
      <c r="AR49" s="160"/>
      <c r="AS49" s="84"/>
      <c r="AT49" s="220"/>
      <c r="AU49" s="89"/>
      <c r="AV49" s="55"/>
      <c r="AW49" s="258"/>
      <c r="AX49" s="88"/>
      <c r="AY49" s="124"/>
      <c r="AZ49" s="161"/>
      <c r="BA49" s="143"/>
      <c r="BB49" s="162"/>
      <c r="BC49" s="87"/>
      <c r="BD49" s="162"/>
      <c r="BE49" s="87"/>
      <c r="BF49" s="160"/>
      <c r="BG49" s="87"/>
      <c r="BH49" s="160"/>
      <c r="BI49" s="84"/>
      <c r="BJ49" s="220"/>
      <c r="BK49" s="89"/>
      <c r="BL49" s="55"/>
      <c r="BM49" s="258"/>
      <c r="BN49" s="88"/>
      <c r="BO49" s="124"/>
      <c r="BP49" s="161"/>
      <c r="BQ49" s="143"/>
      <c r="BR49" s="162"/>
      <c r="BS49" s="87"/>
      <c r="BT49" s="162"/>
      <c r="BU49" s="87"/>
      <c r="BV49" s="160"/>
      <c r="BW49" s="87"/>
      <c r="BX49" s="160"/>
      <c r="BY49" s="84"/>
      <c r="BZ49" s="220"/>
      <c r="CA49" s="89"/>
      <c r="CB49" s="55"/>
      <c r="CC49" s="258"/>
    </row>
    <row r="50" spans="1:81" s="4" customFormat="1" ht="17.100000000000001" customHeight="1">
      <c r="A50" s="409" t="s">
        <v>84</v>
      </c>
      <c r="B50" s="88"/>
      <c r="C50" s="124"/>
      <c r="D50" s="161"/>
      <c r="E50" s="143"/>
      <c r="F50" s="162"/>
      <c r="G50" s="87"/>
      <c r="H50" s="162"/>
      <c r="I50" s="87"/>
      <c r="J50" s="160"/>
      <c r="K50" s="87"/>
      <c r="L50" s="160"/>
      <c r="M50" s="84"/>
      <c r="N50" s="220"/>
      <c r="O50" s="89"/>
      <c r="P50" s="55"/>
      <c r="Q50" s="258"/>
      <c r="R50" s="88"/>
      <c r="S50" s="124"/>
      <c r="T50" s="161"/>
      <c r="U50" s="143"/>
      <c r="V50" s="162"/>
      <c r="W50" s="87"/>
      <c r="X50" s="162"/>
      <c r="Y50" s="87"/>
      <c r="Z50" s="160"/>
      <c r="AA50" s="87"/>
      <c r="AB50" s="160"/>
      <c r="AC50" s="84"/>
      <c r="AD50" s="220"/>
      <c r="AE50" s="89"/>
      <c r="AF50" s="55"/>
      <c r="AG50" s="258"/>
      <c r="AH50" s="88"/>
      <c r="AI50" s="124"/>
      <c r="AJ50" s="161"/>
      <c r="AK50" s="143"/>
      <c r="AL50" s="162"/>
      <c r="AM50" s="87"/>
      <c r="AN50" s="162"/>
      <c r="AO50" s="87"/>
      <c r="AP50" s="160"/>
      <c r="AQ50" s="87"/>
      <c r="AR50" s="160"/>
      <c r="AS50" s="84"/>
      <c r="AT50" s="220"/>
      <c r="AU50" s="89"/>
      <c r="AV50" s="55"/>
      <c r="AW50" s="258"/>
      <c r="AX50" s="88"/>
      <c r="AY50" s="124"/>
      <c r="AZ50" s="161"/>
      <c r="BA50" s="143"/>
      <c r="BB50" s="162"/>
      <c r="BC50" s="87"/>
      <c r="BD50" s="162"/>
      <c r="BE50" s="87"/>
      <c r="BF50" s="160"/>
      <c r="BG50" s="87"/>
      <c r="BH50" s="160"/>
      <c r="BI50" s="84"/>
      <c r="BJ50" s="220"/>
      <c r="BK50" s="89"/>
      <c r="BL50" s="55"/>
      <c r="BM50" s="258"/>
      <c r="BN50" s="88"/>
      <c r="BO50" s="124"/>
      <c r="BP50" s="161"/>
      <c r="BQ50" s="143"/>
      <c r="BR50" s="162"/>
      <c r="BS50" s="87"/>
      <c r="BT50" s="162"/>
      <c r="BU50" s="87"/>
      <c r="BV50" s="160"/>
      <c r="BW50" s="87"/>
      <c r="BX50" s="160"/>
      <c r="BY50" s="84"/>
      <c r="BZ50" s="220"/>
      <c r="CA50" s="89"/>
      <c r="CB50" s="55"/>
      <c r="CC50" s="258"/>
    </row>
    <row r="51" spans="1:81" s="4" customFormat="1" ht="17.100000000000001" customHeight="1">
      <c r="A51" s="407" t="s">
        <v>85</v>
      </c>
      <c r="B51" s="88"/>
      <c r="C51" s="124"/>
      <c r="D51" s="161"/>
      <c r="E51" s="143"/>
      <c r="F51" s="162"/>
      <c r="G51" s="87"/>
      <c r="H51" s="162"/>
      <c r="I51" s="87"/>
      <c r="J51" s="160"/>
      <c r="K51" s="87"/>
      <c r="L51" s="160"/>
      <c r="M51" s="84"/>
      <c r="N51" s="220"/>
      <c r="O51" s="89"/>
      <c r="P51" s="55"/>
      <c r="Q51" s="258"/>
      <c r="R51" s="88"/>
      <c r="S51" s="124"/>
      <c r="T51" s="161"/>
      <c r="U51" s="143"/>
      <c r="V51" s="162"/>
      <c r="W51" s="87"/>
      <c r="X51" s="162"/>
      <c r="Y51" s="87"/>
      <c r="Z51" s="160"/>
      <c r="AA51" s="87"/>
      <c r="AB51" s="160"/>
      <c r="AC51" s="84"/>
      <c r="AD51" s="220"/>
      <c r="AE51" s="89"/>
      <c r="AF51" s="55"/>
      <c r="AG51" s="258"/>
      <c r="AH51" s="88"/>
      <c r="AI51" s="124"/>
      <c r="AJ51" s="161"/>
      <c r="AK51" s="143"/>
      <c r="AL51" s="162"/>
      <c r="AM51" s="87"/>
      <c r="AN51" s="162"/>
      <c r="AO51" s="87"/>
      <c r="AP51" s="160"/>
      <c r="AQ51" s="87"/>
      <c r="AR51" s="160"/>
      <c r="AS51" s="84"/>
      <c r="AT51" s="220"/>
      <c r="AU51" s="89"/>
      <c r="AV51" s="55"/>
      <c r="AW51" s="258"/>
      <c r="AX51" s="88"/>
      <c r="AY51" s="124"/>
      <c r="AZ51" s="161"/>
      <c r="BA51" s="143"/>
      <c r="BB51" s="162"/>
      <c r="BC51" s="87"/>
      <c r="BD51" s="162"/>
      <c r="BE51" s="87"/>
      <c r="BF51" s="160"/>
      <c r="BG51" s="87"/>
      <c r="BH51" s="160"/>
      <c r="BI51" s="84"/>
      <c r="BJ51" s="220"/>
      <c r="BK51" s="89"/>
      <c r="BL51" s="55"/>
      <c r="BM51" s="258"/>
      <c r="BN51" s="88"/>
      <c r="BO51" s="124"/>
      <c r="BP51" s="161"/>
      <c r="BQ51" s="143"/>
      <c r="BR51" s="162"/>
      <c r="BS51" s="87"/>
      <c r="BT51" s="162"/>
      <c r="BU51" s="87"/>
      <c r="BV51" s="160"/>
      <c r="BW51" s="87"/>
      <c r="BX51" s="160"/>
      <c r="BY51" s="84"/>
      <c r="BZ51" s="220"/>
      <c r="CA51" s="89"/>
      <c r="CB51" s="55"/>
      <c r="CC51" s="258"/>
    </row>
    <row r="52" spans="1:81" s="4" customFormat="1" ht="17.100000000000001" customHeight="1">
      <c r="A52" s="410" t="s">
        <v>86</v>
      </c>
      <c r="B52" s="86"/>
      <c r="C52" s="123"/>
      <c r="D52" s="162"/>
      <c r="E52" s="87"/>
      <c r="F52" s="162"/>
      <c r="G52" s="87"/>
      <c r="H52" s="162"/>
      <c r="I52" s="87"/>
      <c r="J52" s="160"/>
      <c r="K52" s="87"/>
      <c r="L52" s="160"/>
      <c r="M52" s="84"/>
      <c r="N52" s="160"/>
      <c r="O52" s="84"/>
      <c r="P52" s="58"/>
      <c r="Q52" s="257"/>
      <c r="R52" s="86"/>
      <c r="S52" s="123"/>
      <c r="T52" s="162"/>
      <c r="U52" s="87"/>
      <c r="V52" s="162"/>
      <c r="W52" s="87"/>
      <c r="X52" s="162"/>
      <c r="Y52" s="87"/>
      <c r="Z52" s="160"/>
      <c r="AA52" s="87"/>
      <c r="AB52" s="160"/>
      <c r="AC52" s="84"/>
      <c r="AD52" s="160"/>
      <c r="AE52" s="84"/>
      <c r="AF52" s="58"/>
      <c r="AG52" s="257"/>
      <c r="AH52" s="86"/>
      <c r="AI52" s="123"/>
      <c r="AJ52" s="162"/>
      <c r="AK52" s="87"/>
      <c r="AL52" s="162"/>
      <c r="AM52" s="87"/>
      <c r="AN52" s="162"/>
      <c r="AO52" s="87"/>
      <c r="AP52" s="160"/>
      <c r="AQ52" s="87"/>
      <c r="AR52" s="160"/>
      <c r="AS52" s="84"/>
      <c r="AT52" s="160"/>
      <c r="AU52" s="84"/>
      <c r="AV52" s="58"/>
      <c r="AW52" s="257"/>
      <c r="AX52" s="86"/>
      <c r="AY52" s="123"/>
      <c r="AZ52" s="162"/>
      <c r="BA52" s="87"/>
      <c r="BB52" s="162"/>
      <c r="BC52" s="87"/>
      <c r="BD52" s="162"/>
      <c r="BE52" s="87"/>
      <c r="BF52" s="160"/>
      <c r="BG52" s="87"/>
      <c r="BH52" s="160"/>
      <c r="BI52" s="84"/>
      <c r="BJ52" s="160"/>
      <c r="BK52" s="84"/>
      <c r="BL52" s="58"/>
      <c r="BM52" s="257"/>
      <c r="BN52" s="86"/>
      <c r="BO52" s="123"/>
      <c r="BP52" s="162"/>
      <c r="BQ52" s="87"/>
      <c r="BR52" s="162"/>
      <c r="BS52" s="87"/>
      <c r="BT52" s="162"/>
      <c r="BU52" s="87"/>
      <c r="BV52" s="160"/>
      <c r="BW52" s="87"/>
      <c r="BX52" s="160"/>
      <c r="BY52" s="84"/>
      <c r="BZ52" s="160"/>
      <c r="CA52" s="84"/>
      <c r="CB52" s="58"/>
      <c r="CC52" s="257"/>
    </row>
    <row r="53" spans="1:81" s="4" customFormat="1" ht="17.100000000000001" customHeight="1">
      <c r="A53" s="407" t="s">
        <v>87</v>
      </c>
      <c r="B53" s="88"/>
      <c r="C53" s="124"/>
      <c r="D53" s="161"/>
      <c r="E53" s="143"/>
      <c r="F53" s="162"/>
      <c r="G53" s="87"/>
      <c r="H53" s="184"/>
      <c r="I53" s="87"/>
      <c r="J53" s="160"/>
      <c r="K53" s="87"/>
      <c r="L53" s="160"/>
      <c r="M53" s="84"/>
      <c r="N53" s="220"/>
      <c r="O53" s="89"/>
      <c r="P53" s="55"/>
      <c r="Q53" s="258"/>
      <c r="R53" s="88"/>
      <c r="S53" s="124"/>
      <c r="T53" s="161"/>
      <c r="U53" s="143"/>
      <c r="V53" s="162"/>
      <c r="W53" s="87"/>
      <c r="X53" s="184"/>
      <c r="Y53" s="87"/>
      <c r="Z53" s="160"/>
      <c r="AA53" s="87"/>
      <c r="AB53" s="160"/>
      <c r="AC53" s="84"/>
      <c r="AD53" s="220"/>
      <c r="AE53" s="89"/>
      <c r="AF53" s="55"/>
      <c r="AG53" s="258"/>
      <c r="AH53" s="88"/>
      <c r="AI53" s="124"/>
      <c r="AJ53" s="161"/>
      <c r="AK53" s="143"/>
      <c r="AL53" s="162"/>
      <c r="AM53" s="87"/>
      <c r="AN53" s="184"/>
      <c r="AO53" s="87"/>
      <c r="AP53" s="160"/>
      <c r="AQ53" s="87"/>
      <c r="AR53" s="160"/>
      <c r="AS53" s="84"/>
      <c r="AT53" s="220"/>
      <c r="AU53" s="89"/>
      <c r="AV53" s="55"/>
      <c r="AW53" s="258"/>
      <c r="AX53" s="88"/>
      <c r="AY53" s="124"/>
      <c r="AZ53" s="161"/>
      <c r="BA53" s="143"/>
      <c r="BB53" s="162"/>
      <c r="BC53" s="87"/>
      <c r="BD53" s="184"/>
      <c r="BE53" s="87"/>
      <c r="BF53" s="160"/>
      <c r="BG53" s="87"/>
      <c r="BH53" s="160"/>
      <c r="BI53" s="84"/>
      <c r="BJ53" s="220"/>
      <c r="BK53" s="89"/>
      <c r="BL53" s="55"/>
      <c r="BM53" s="258"/>
      <c r="BN53" s="88"/>
      <c r="BO53" s="124"/>
      <c r="BP53" s="161"/>
      <c r="BQ53" s="143"/>
      <c r="BR53" s="162"/>
      <c r="BS53" s="87"/>
      <c r="BT53" s="184"/>
      <c r="BU53" s="87"/>
      <c r="BV53" s="160"/>
      <c r="BW53" s="87"/>
      <c r="BX53" s="160"/>
      <c r="BY53" s="84"/>
      <c r="BZ53" s="220"/>
      <c r="CA53" s="89"/>
      <c r="CB53" s="55"/>
      <c r="CC53" s="258"/>
    </row>
    <row r="54" spans="1:81" s="4" customFormat="1" ht="17.100000000000001" customHeight="1">
      <c r="A54" s="409" t="s">
        <v>88</v>
      </c>
      <c r="B54" s="88"/>
      <c r="C54" s="124"/>
      <c r="D54" s="161"/>
      <c r="E54" s="143"/>
      <c r="F54" s="162"/>
      <c r="G54" s="87"/>
      <c r="H54" s="162"/>
      <c r="I54" s="87"/>
      <c r="J54" s="160"/>
      <c r="K54" s="87"/>
      <c r="L54" s="160"/>
      <c r="M54" s="84"/>
      <c r="N54" s="220"/>
      <c r="O54" s="89"/>
      <c r="P54" s="55"/>
      <c r="Q54" s="258"/>
      <c r="R54" s="88"/>
      <c r="S54" s="124"/>
      <c r="T54" s="161"/>
      <c r="U54" s="143"/>
      <c r="V54" s="162"/>
      <c r="W54" s="87"/>
      <c r="X54" s="162"/>
      <c r="Y54" s="87"/>
      <c r="Z54" s="160"/>
      <c r="AA54" s="87"/>
      <c r="AB54" s="160"/>
      <c r="AC54" s="84"/>
      <c r="AD54" s="220"/>
      <c r="AE54" s="89"/>
      <c r="AF54" s="55"/>
      <c r="AG54" s="258"/>
      <c r="AH54" s="88"/>
      <c r="AI54" s="124"/>
      <c r="AJ54" s="161"/>
      <c r="AK54" s="143"/>
      <c r="AL54" s="162"/>
      <c r="AM54" s="87"/>
      <c r="AN54" s="162"/>
      <c r="AO54" s="87"/>
      <c r="AP54" s="160"/>
      <c r="AQ54" s="87"/>
      <c r="AR54" s="160"/>
      <c r="AS54" s="84"/>
      <c r="AT54" s="220"/>
      <c r="AU54" s="89"/>
      <c r="AV54" s="55"/>
      <c r="AW54" s="258"/>
      <c r="AX54" s="88"/>
      <c r="AY54" s="124"/>
      <c r="AZ54" s="161"/>
      <c r="BA54" s="143"/>
      <c r="BB54" s="162"/>
      <c r="BC54" s="87"/>
      <c r="BD54" s="162"/>
      <c r="BE54" s="87"/>
      <c r="BF54" s="160"/>
      <c r="BG54" s="87"/>
      <c r="BH54" s="160"/>
      <c r="BI54" s="84"/>
      <c r="BJ54" s="220"/>
      <c r="BK54" s="89"/>
      <c r="BL54" s="55"/>
      <c r="BM54" s="258"/>
      <c r="BN54" s="88"/>
      <c r="BO54" s="124"/>
      <c r="BP54" s="161"/>
      <c r="BQ54" s="143"/>
      <c r="BR54" s="162"/>
      <c r="BS54" s="87"/>
      <c r="BT54" s="162"/>
      <c r="BU54" s="87"/>
      <c r="BV54" s="160"/>
      <c r="BW54" s="87"/>
      <c r="BX54" s="160"/>
      <c r="BY54" s="84"/>
      <c r="BZ54" s="220"/>
      <c r="CA54" s="89"/>
      <c r="CB54" s="55"/>
      <c r="CC54" s="258"/>
    </row>
    <row r="55" spans="1:81" s="4" customFormat="1" ht="17.100000000000001" customHeight="1">
      <c r="A55" s="407" t="s">
        <v>89</v>
      </c>
      <c r="B55" s="90"/>
      <c r="C55" s="125"/>
      <c r="D55" s="163"/>
      <c r="E55" s="144"/>
      <c r="F55" s="175"/>
      <c r="G55" s="176"/>
      <c r="H55" s="175"/>
      <c r="I55" s="176"/>
      <c r="J55" s="189"/>
      <c r="K55" s="176"/>
      <c r="L55" s="189"/>
      <c r="M55" s="198"/>
      <c r="N55" s="221"/>
      <c r="O55" s="91"/>
      <c r="P55" s="56"/>
      <c r="Q55" s="245"/>
      <c r="R55" s="90"/>
      <c r="S55" s="125"/>
      <c r="T55" s="163"/>
      <c r="U55" s="144"/>
      <c r="V55" s="175"/>
      <c r="W55" s="176"/>
      <c r="X55" s="175"/>
      <c r="Y55" s="176"/>
      <c r="Z55" s="189"/>
      <c r="AA55" s="176"/>
      <c r="AB55" s="189"/>
      <c r="AC55" s="198"/>
      <c r="AD55" s="221"/>
      <c r="AE55" s="91"/>
      <c r="AF55" s="56"/>
      <c r="AG55" s="245"/>
      <c r="AH55" s="90"/>
      <c r="AI55" s="125"/>
      <c r="AJ55" s="163"/>
      <c r="AK55" s="144"/>
      <c r="AL55" s="175"/>
      <c r="AM55" s="176"/>
      <c r="AN55" s="175"/>
      <c r="AO55" s="176"/>
      <c r="AP55" s="189"/>
      <c r="AQ55" s="176"/>
      <c r="AR55" s="189"/>
      <c r="AS55" s="198"/>
      <c r="AT55" s="221"/>
      <c r="AU55" s="91"/>
      <c r="AV55" s="56"/>
      <c r="AW55" s="245"/>
      <c r="AX55" s="90"/>
      <c r="AY55" s="125"/>
      <c r="AZ55" s="163"/>
      <c r="BA55" s="144"/>
      <c r="BB55" s="175"/>
      <c r="BC55" s="176"/>
      <c r="BD55" s="175"/>
      <c r="BE55" s="176"/>
      <c r="BF55" s="189"/>
      <c r="BG55" s="176"/>
      <c r="BH55" s="189"/>
      <c r="BI55" s="198"/>
      <c r="BJ55" s="221"/>
      <c r="BK55" s="91"/>
      <c r="BL55" s="56"/>
      <c r="BM55" s="245"/>
      <c r="BN55" s="90"/>
      <c r="BO55" s="125"/>
      <c r="BP55" s="163"/>
      <c r="BQ55" s="144"/>
      <c r="BR55" s="175"/>
      <c r="BS55" s="176"/>
      <c r="BT55" s="175"/>
      <c r="BU55" s="176"/>
      <c r="BV55" s="189"/>
      <c r="BW55" s="176"/>
      <c r="BX55" s="189"/>
      <c r="BY55" s="198"/>
      <c r="BZ55" s="221"/>
      <c r="CA55" s="91"/>
      <c r="CB55" s="56"/>
      <c r="CC55" s="245"/>
    </row>
    <row r="56" spans="1:81" s="4" customFormat="1" ht="17.100000000000001" customHeight="1">
      <c r="A56" s="407" t="s">
        <v>90</v>
      </c>
      <c r="B56" s="92"/>
      <c r="C56" s="126"/>
      <c r="D56" s="164"/>
      <c r="E56" s="142"/>
      <c r="F56" s="160"/>
      <c r="G56" s="84"/>
      <c r="H56" s="160"/>
      <c r="I56" s="84"/>
      <c r="J56" s="160"/>
      <c r="K56" s="84"/>
      <c r="L56" s="160"/>
      <c r="M56" s="84"/>
      <c r="N56" s="174"/>
      <c r="O56" s="93"/>
      <c r="P56" s="54"/>
      <c r="Q56" s="258"/>
      <c r="R56" s="92"/>
      <c r="S56" s="126"/>
      <c r="T56" s="164"/>
      <c r="U56" s="142"/>
      <c r="V56" s="160"/>
      <c r="W56" s="84"/>
      <c r="X56" s="160"/>
      <c r="Y56" s="84"/>
      <c r="Z56" s="160"/>
      <c r="AA56" s="84"/>
      <c r="AB56" s="160"/>
      <c r="AC56" s="84"/>
      <c r="AD56" s="174"/>
      <c r="AE56" s="93"/>
      <c r="AF56" s="54"/>
      <c r="AG56" s="258"/>
      <c r="AH56" s="92"/>
      <c r="AI56" s="126"/>
      <c r="AJ56" s="164"/>
      <c r="AK56" s="142"/>
      <c r="AL56" s="160"/>
      <c r="AM56" s="84"/>
      <c r="AN56" s="160"/>
      <c r="AO56" s="84"/>
      <c r="AP56" s="160"/>
      <c r="AQ56" s="84"/>
      <c r="AR56" s="160"/>
      <c r="AS56" s="84"/>
      <c r="AT56" s="174"/>
      <c r="AU56" s="93"/>
      <c r="AV56" s="54"/>
      <c r="AW56" s="258"/>
      <c r="AX56" s="92"/>
      <c r="AY56" s="126"/>
      <c r="AZ56" s="164"/>
      <c r="BA56" s="142"/>
      <c r="BB56" s="160"/>
      <c r="BC56" s="84"/>
      <c r="BD56" s="160"/>
      <c r="BE56" s="84"/>
      <c r="BF56" s="160"/>
      <c r="BG56" s="84"/>
      <c r="BH56" s="160"/>
      <c r="BI56" s="84"/>
      <c r="BJ56" s="174"/>
      <c r="BK56" s="93"/>
      <c r="BL56" s="54"/>
      <c r="BM56" s="258"/>
      <c r="BN56" s="92"/>
      <c r="BO56" s="126"/>
      <c r="BP56" s="164"/>
      <c r="BQ56" s="142"/>
      <c r="BR56" s="160"/>
      <c r="BS56" s="84"/>
      <c r="BT56" s="160"/>
      <c r="BU56" s="84"/>
      <c r="BV56" s="160"/>
      <c r="BW56" s="84"/>
      <c r="BX56" s="160"/>
      <c r="BY56" s="84"/>
      <c r="BZ56" s="174"/>
      <c r="CA56" s="93"/>
      <c r="CB56" s="54"/>
      <c r="CC56" s="258"/>
    </row>
    <row r="57" spans="1:81" s="4" customFormat="1" ht="17.100000000000001" customHeight="1">
      <c r="A57" s="407" t="s">
        <v>91</v>
      </c>
      <c r="B57" s="86"/>
      <c r="C57" s="123"/>
      <c r="D57" s="162"/>
      <c r="E57" s="87"/>
      <c r="F57" s="162"/>
      <c r="G57" s="87"/>
      <c r="H57" s="162"/>
      <c r="I57" s="87"/>
      <c r="J57" s="160"/>
      <c r="K57" s="87"/>
      <c r="L57" s="160"/>
      <c r="M57" s="84"/>
      <c r="N57" s="162"/>
      <c r="O57" s="87"/>
      <c r="P57" s="242"/>
      <c r="Q57" s="257"/>
      <c r="R57" s="86"/>
      <c r="S57" s="123"/>
      <c r="T57" s="162"/>
      <c r="U57" s="87"/>
      <c r="V57" s="162"/>
      <c r="W57" s="87"/>
      <c r="X57" s="162"/>
      <c r="Y57" s="87"/>
      <c r="Z57" s="160"/>
      <c r="AA57" s="87"/>
      <c r="AB57" s="160"/>
      <c r="AC57" s="84"/>
      <c r="AD57" s="162"/>
      <c r="AE57" s="87"/>
      <c r="AF57" s="242"/>
      <c r="AG57" s="257"/>
      <c r="AH57" s="86"/>
      <c r="AI57" s="123"/>
      <c r="AJ57" s="162"/>
      <c r="AK57" s="87"/>
      <c r="AL57" s="162"/>
      <c r="AM57" s="87"/>
      <c r="AN57" s="162"/>
      <c r="AO57" s="87"/>
      <c r="AP57" s="160"/>
      <c r="AQ57" s="87"/>
      <c r="AR57" s="160"/>
      <c r="AS57" s="84"/>
      <c r="AT57" s="162"/>
      <c r="AU57" s="87"/>
      <c r="AV57" s="242"/>
      <c r="AW57" s="257"/>
      <c r="AX57" s="86"/>
      <c r="AY57" s="123"/>
      <c r="AZ57" s="162"/>
      <c r="BA57" s="87"/>
      <c r="BB57" s="162"/>
      <c r="BC57" s="87"/>
      <c r="BD57" s="162"/>
      <c r="BE57" s="87"/>
      <c r="BF57" s="160"/>
      <c r="BG57" s="87"/>
      <c r="BH57" s="160"/>
      <c r="BI57" s="84"/>
      <c r="BJ57" s="162"/>
      <c r="BK57" s="87"/>
      <c r="BL57" s="242"/>
      <c r="BM57" s="257"/>
      <c r="BN57" s="86"/>
      <c r="BO57" s="123"/>
      <c r="BP57" s="162"/>
      <c r="BQ57" s="87"/>
      <c r="BR57" s="162"/>
      <c r="BS57" s="87"/>
      <c r="BT57" s="162"/>
      <c r="BU57" s="87"/>
      <c r="BV57" s="160"/>
      <c r="BW57" s="87"/>
      <c r="BX57" s="160"/>
      <c r="BY57" s="84"/>
      <c r="BZ57" s="162"/>
      <c r="CA57" s="87"/>
      <c r="CB57" s="242"/>
      <c r="CC57" s="257"/>
    </row>
    <row r="58" spans="1:81" s="4" customFormat="1" ht="17.100000000000001" customHeight="1">
      <c r="A58" s="410" t="s">
        <v>92</v>
      </c>
      <c r="B58" s="86"/>
      <c r="C58" s="123"/>
      <c r="D58" s="162"/>
      <c r="E58" s="87"/>
      <c r="F58" s="162"/>
      <c r="G58" s="87"/>
      <c r="H58" s="162"/>
      <c r="I58" s="87"/>
      <c r="J58" s="160"/>
      <c r="K58" s="87"/>
      <c r="L58" s="160"/>
      <c r="M58" s="84"/>
      <c r="N58" s="162"/>
      <c r="O58" s="87"/>
      <c r="P58" s="242"/>
      <c r="Q58" s="257"/>
      <c r="R58" s="86"/>
      <c r="S58" s="123"/>
      <c r="T58" s="162"/>
      <c r="U58" s="87"/>
      <c r="V58" s="162"/>
      <c r="W58" s="87"/>
      <c r="X58" s="162"/>
      <c r="Y58" s="87"/>
      <c r="Z58" s="160"/>
      <c r="AA58" s="87"/>
      <c r="AB58" s="160"/>
      <c r="AC58" s="84"/>
      <c r="AD58" s="162"/>
      <c r="AE58" s="87"/>
      <c r="AF58" s="242"/>
      <c r="AG58" s="257"/>
      <c r="AH58" s="86"/>
      <c r="AI58" s="123"/>
      <c r="AJ58" s="162"/>
      <c r="AK58" s="87"/>
      <c r="AL58" s="162"/>
      <c r="AM58" s="87"/>
      <c r="AN58" s="162"/>
      <c r="AO58" s="87"/>
      <c r="AP58" s="160"/>
      <c r="AQ58" s="87"/>
      <c r="AR58" s="160"/>
      <c r="AS58" s="84"/>
      <c r="AT58" s="162"/>
      <c r="AU58" s="87"/>
      <c r="AV58" s="242"/>
      <c r="AW58" s="257"/>
      <c r="AX58" s="86"/>
      <c r="AY58" s="123"/>
      <c r="AZ58" s="162"/>
      <c r="BA58" s="87"/>
      <c r="BB58" s="162"/>
      <c r="BC58" s="87"/>
      <c r="BD58" s="162"/>
      <c r="BE58" s="87"/>
      <c r="BF58" s="160"/>
      <c r="BG58" s="87"/>
      <c r="BH58" s="160"/>
      <c r="BI58" s="84"/>
      <c r="BJ58" s="162"/>
      <c r="BK58" s="87"/>
      <c r="BL58" s="242"/>
      <c r="BM58" s="257"/>
      <c r="BN58" s="86"/>
      <c r="BO58" s="123"/>
      <c r="BP58" s="162"/>
      <c r="BQ58" s="87"/>
      <c r="BR58" s="162"/>
      <c r="BS58" s="87"/>
      <c r="BT58" s="162"/>
      <c r="BU58" s="87"/>
      <c r="BV58" s="160"/>
      <c r="BW58" s="87"/>
      <c r="BX58" s="160"/>
      <c r="BY58" s="84"/>
      <c r="BZ58" s="162"/>
      <c r="CA58" s="87"/>
      <c r="CB58" s="242"/>
      <c r="CC58" s="257"/>
    </row>
    <row r="59" spans="1:81" s="4" customFormat="1" ht="17.100000000000001" customHeight="1">
      <c r="A59" s="411" t="s">
        <v>93</v>
      </c>
      <c r="B59" s="77"/>
      <c r="C59" s="118"/>
      <c r="D59" s="157"/>
      <c r="E59" s="141"/>
      <c r="F59" s="162"/>
      <c r="G59" s="87"/>
      <c r="H59" s="162"/>
      <c r="I59" s="87"/>
      <c r="J59" s="160"/>
      <c r="K59" s="87"/>
      <c r="L59" s="160"/>
      <c r="M59" s="84"/>
      <c r="N59" s="173"/>
      <c r="O59" s="78"/>
      <c r="P59" s="53"/>
      <c r="Q59" s="258"/>
      <c r="R59" s="77"/>
      <c r="S59" s="118"/>
      <c r="T59" s="157"/>
      <c r="U59" s="141"/>
      <c r="V59" s="162"/>
      <c r="W59" s="87"/>
      <c r="X59" s="162"/>
      <c r="Y59" s="87"/>
      <c r="Z59" s="160"/>
      <c r="AA59" s="87"/>
      <c r="AB59" s="160"/>
      <c r="AC59" s="84"/>
      <c r="AD59" s="173"/>
      <c r="AE59" s="78"/>
      <c r="AF59" s="53"/>
      <c r="AG59" s="258"/>
      <c r="AH59" s="77"/>
      <c r="AI59" s="118"/>
      <c r="AJ59" s="157"/>
      <c r="AK59" s="141"/>
      <c r="AL59" s="162"/>
      <c r="AM59" s="87"/>
      <c r="AN59" s="162"/>
      <c r="AO59" s="87"/>
      <c r="AP59" s="160"/>
      <c r="AQ59" s="87"/>
      <c r="AR59" s="160"/>
      <c r="AS59" s="84"/>
      <c r="AT59" s="173"/>
      <c r="AU59" s="78"/>
      <c r="AV59" s="53"/>
      <c r="AW59" s="258"/>
      <c r="AX59" s="77"/>
      <c r="AY59" s="118"/>
      <c r="AZ59" s="157"/>
      <c r="BA59" s="141"/>
      <c r="BB59" s="162"/>
      <c r="BC59" s="87"/>
      <c r="BD59" s="162"/>
      <c r="BE59" s="87"/>
      <c r="BF59" s="160"/>
      <c r="BG59" s="87"/>
      <c r="BH59" s="160"/>
      <c r="BI59" s="84"/>
      <c r="BJ59" s="173"/>
      <c r="BK59" s="78"/>
      <c r="BL59" s="53"/>
      <c r="BM59" s="258"/>
      <c r="BN59" s="77"/>
      <c r="BO59" s="118"/>
      <c r="BP59" s="157"/>
      <c r="BQ59" s="141"/>
      <c r="BR59" s="162"/>
      <c r="BS59" s="87"/>
      <c r="BT59" s="162"/>
      <c r="BU59" s="87"/>
      <c r="BV59" s="160"/>
      <c r="BW59" s="87"/>
      <c r="BX59" s="160"/>
      <c r="BY59" s="84"/>
      <c r="BZ59" s="173"/>
      <c r="CA59" s="78"/>
      <c r="CB59" s="53"/>
      <c r="CC59" s="258"/>
    </row>
    <row r="60" spans="1:81" s="4" customFormat="1" ht="17.100000000000001" customHeight="1">
      <c r="A60" s="412" t="s">
        <v>46</v>
      </c>
      <c r="B60" s="77"/>
      <c r="C60" s="118"/>
      <c r="D60" s="157"/>
      <c r="E60" s="141"/>
      <c r="F60" s="162"/>
      <c r="G60" s="87"/>
      <c r="H60" s="162"/>
      <c r="I60" s="87"/>
      <c r="J60" s="160"/>
      <c r="K60" s="87"/>
      <c r="L60" s="160"/>
      <c r="M60" s="84"/>
      <c r="N60" s="173"/>
      <c r="O60" s="78"/>
      <c r="P60" s="53"/>
      <c r="Q60" s="258"/>
      <c r="R60" s="77"/>
      <c r="S60" s="118"/>
      <c r="T60" s="157"/>
      <c r="U60" s="141"/>
      <c r="V60" s="162"/>
      <c r="W60" s="87"/>
      <c r="X60" s="162"/>
      <c r="Y60" s="87"/>
      <c r="Z60" s="160"/>
      <c r="AA60" s="87"/>
      <c r="AB60" s="160"/>
      <c r="AC60" s="84"/>
      <c r="AD60" s="173"/>
      <c r="AE60" s="78"/>
      <c r="AF60" s="53"/>
      <c r="AG60" s="258"/>
      <c r="AH60" s="77"/>
      <c r="AI60" s="118"/>
      <c r="AJ60" s="157"/>
      <c r="AK60" s="141"/>
      <c r="AL60" s="162"/>
      <c r="AM60" s="87"/>
      <c r="AN60" s="162"/>
      <c r="AO60" s="87"/>
      <c r="AP60" s="160"/>
      <c r="AQ60" s="87"/>
      <c r="AR60" s="160"/>
      <c r="AS60" s="84"/>
      <c r="AT60" s="173"/>
      <c r="AU60" s="78"/>
      <c r="AV60" s="53"/>
      <c r="AW60" s="258"/>
      <c r="AX60" s="77"/>
      <c r="AY60" s="118"/>
      <c r="AZ60" s="157"/>
      <c r="BA60" s="141"/>
      <c r="BB60" s="162"/>
      <c r="BC60" s="87"/>
      <c r="BD60" s="162"/>
      <c r="BE60" s="87"/>
      <c r="BF60" s="160"/>
      <c r="BG60" s="87"/>
      <c r="BH60" s="160"/>
      <c r="BI60" s="84"/>
      <c r="BJ60" s="173"/>
      <c r="BK60" s="78"/>
      <c r="BL60" s="53"/>
      <c r="BM60" s="258"/>
      <c r="BN60" s="77"/>
      <c r="BO60" s="118"/>
      <c r="BP60" s="157"/>
      <c r="BQ60" s="141"/>
      <c r="BR60" s="162"/>
      <c r="BS60" s="87"/>
      <c r="BT60" s="162"/>
      <c r="BU60" s="87"/>
      <c r="BV60" s="160"/>
      <c r="BW60" s="87"/>
      <c r="BX60" s="160"/>
      <c r="BY60" s="84"/>
      <c r="BZ60" s="173"/>
      <c r="CA60" s="78"/>
      <c r="CB60" s="53"/>
      <c r="CC60" s="258"/>
    </row>
    <row r="61" spans="1:81" s="4" customFormat="1" ht="17.100000000000001" customHeight="1">
      <c r="A61" s="412" t="s">
        <v>94</v>
      </c>
      <c r="B61" s="77"/>
      <c r="C61" s="118"/>
      <c r="D61" s="157"/>
      <c r="E61" s="141"/>
      <c r="F61" s="162"/>
      <c r="G61" s="87"/>
      <c r="H61" s="162"/>
      <c r="I61" s="87"/>
      <c r="J61" s="160"/>
      <c r="K61" s="87"/>
      <c r="L61" s="160"/>
      <c r="M61" s="84"/>
      <c r="N61" s="173"/>
      <c r="O61" s="78"/>
      <c r="P61" s="53"/>
      <c r="Q61" s="258"/>
      <c r="R61" s="77"/>
      <c r="S61" s="118"/>
      <c r="T61" s="157"/>
      <c r="U61" s="141"/>
      <c r="V61" s="162"/>
      <c r="W61" s="87"/>
      <c r="X61" s="162"/>
      <c r="Y61" s="87"/>
      <c r="Z61" s="160"/>
      <c r="AA61" s="87"/>
      <c r="AB61" s="160"/>
      <c r="AC61" s="84"/>
      <c r="AD61" s="173"/>
      <c r="AE61" s="78"/>
      <c r="AF61" s="53"/>
      <c r="AG61" s="258"/>
      <c r="AH61" s="77"/>
      <c r="AI61" s="118"/>
      <c r="AJ61" s="157"/>
      <c r="AK61" s="141"/>
      <c r="AL61" s="162"/>
      <c r="AM61" s="87"/>
      <c r="AN61" s="162"/>
      <c r="AO61" s="87"/>
      <c r="AP61" s="160"/>
      <c r="AQ61" s="87"/>
      <c r="AR61" s="160"/>
      <c r="AS61" s="84"/>
      <c r="AT61" s="173"/>
      <c r="AU61" s="78"/>
      <c r="AV61" s="53"/>
      <c r="AW61" s="258"/>
      <c r="AX61" s="77"/>
      <c r="AY61" s="118"/>
      <c r="AZ61" s="157"/>
      <c r="BA61" s="141"/>
      <c r="BB61" s="162"/>
      <c r="BC61" s="87"/>
      <c r="BD61" s="162"/>
      <c r="BE61" s="87"/>
      <c r="BF61" s="160"/>
      <c r="BG61" s="87"/>
      <c r="BH61" s="160"/>
      <c r="BI61" s="84"/>
      <c r="BJ61" s="173"/>
      <c r="BK61" s="78"/>
      <c r="BL61" s="53"/>
      <c r="BM61" s="258"/>
      <c r="BN61" s="77"/>
      <c r="BO61" s="118"/>
      <c r="BP61" s="157"/>
      <c r="BQ61" s="141"/>
      <c r="BR61" s="162"/>
      <c r="BS61" s="87"/>
      <c r="BT61" s="162"/>
      <c r="BU61" s="87"/>
      <c r="BV61" s="160"/>
      <c r="BW61" s="87"/>
      <c r="BX61" s="160"/>
      <c r="BY61" s="84"/>
      <c r="BZ61" s="173"/>
      <c r="CA61" s="78"/>
      <c r="CB61" s="53"/>
      <c r="CC61" s="258"/>
    </row>
    <row r="62" spans="1:81" s="4" customFormat="1" ht="17.100000000000001" customHeight="1">
      <c r="A62" s="412" t="s">
        <v>95</v>
      </c>
      <c r="B62" s="77"/>
      <c r="C62" s="118"/>
      <c r="D62" s="157"/>
      <c r="E62" s="141"/>
      <c r="F62" s="162"/>
      <c r="G62" s="87"/>
      <c r="H62" s="162"/>
      <c r="I62" s="87"/>
      <c r="J62" s="160"/>
      <c r="K62" s="87"/>
      <c r="L62" s="160"/>
      <c r="M62" s="84"/>
      <c r="N62" s="173"/>
      <c r="O62" s="78"/>
      <c r="P62" s="53"/>
      <c r="Q62" s="258"/>
      <c r="R62" s="77"/>
      <c r="S62" s="118"/>
      <c r="T62" s="157"/>
      <c r="U62" s="141"/>
      <c r="V62" s="162"/>
      <c r="W62" s="87"/>
      <c r="X62" s="162"/>
      <c r="Y62" s="87"/>
      <c r="Z62" s="160"/>
      <c r="AA62" s="87"/>
      <c r="AB62" s="160"/>
      <c r="AC62" s="84"/>
      <c r="AD62" s="173"/>
      <c r="AE62" s="78"/>
      <c r="AF62" s="53"/>
      <c r="AG62" s="258"/>
      <c r="AH62" s="77"/>
      <c r="AI62" s="118"/>
      <c r="AJ62" s="157"/>
      <c r="AK62" s="141"/>
      <c r="AL62" s="162"/>
      <c r="AM62" s="87"/>
      <c r="AN62" s="162"/>
      <c r="AO62" s="87"/>
      <c r="AP62" s="160"/>
      <c r="AQ62" s="87"/>
      <c r="AR62" s="160"/>
      <c r="AS62" s="84"/>
      <c r="AT62" s="173"/>
      <c r="AU62" s="78"/>
      <c r="AV62" s="53"/>
      <c r="AW62" s="258"/>
      <c r="AX62" s="77"/>
      <c r="AY62" s="118"/>
      <c r="AZ62" s="157"/>
      <c r="BA62" s="141"/>
      <c r="BB62" s="162"/>
      <c r="BC62" s="87"/>
      <c r="BD62" s="162"/>
      <c r="BE62" s="87"/>
      <c r="BF62" s="160"/>
      <c r="BG62" s="87"/>
      <c r="BH62" s="160"/>
      <c r="BI62" s="84"/>
      <c r="BJ62" s="173"/>
      <c r="BK62" s="78"/>
      <c r="BL62" s="53"/>
      <c r="BM62" s="258"/>
      <c r="BN62" s="77"/>
      <c r="BO62" s="118"/>
      <c r="BP62" s="157"/>
      <c r="BQ62" s="141"/>
      <c r="BR62" s="162"/>
      <c r="BS62" s="87"/>
      <c r="BT62" s="162"/>
      <c r="BU62" s="87"/>
      <c r="BV62" s="160"/>
      <c r="BW62" s="87"/>
      <c r="BX62" s="160"/>
      <c r="BY62" s="84"/>
      <c r="BZ62" s="173"/>
      <c r="CA62" s="78"/>
      <c r="CB62" s="53"/>
      <c r="CC62" s="258"/>
    </row>
    <row r="63" spans="1:81" s="4" customFormat="1" ht="17.100000000000001" customHeight="1" thickBot="1">
      <c r="A63" s="45" t="s">
        <v>12</v>
      </c>
      <c r="B63" s="94"/>
      <c r="C63" s="127"/>
      <c r="D63" s="16"/>
      <c r="E63" s="74"/>
      <c r="F63" s="177"/>
      <c r="G63" s="95"/>
      <c r="H63" s="16"/>
      <c r="I63" s="95"/>
      <c r="J63" s="170"/>
      <c r="K63" s="95"/>
      <c r="L63" s="170"/>
      <c r="M63" s="103"/>
      <c r="N63" s="177"/>
      <c r="O63" s="95"/>
      <c r="P63" s="57"/>
      <c r="Q63" s="259"/>
      <c r="R63" s="94"/>
      <c r="S63" s="127"/>
      <c r="T63" s="16"/>
      <c r="U63" s="74"/>
      <c r="V63" s="177"/>
      <c r="W63" s="95"/>
      <c r="X63" s="16"/>
      <c r="Y63" s="95"/>
      <c r="Z63" s="171"/>
      <c r="AA63" s="95"/>
      <c r="AB63" s="171"/>
      <c r="AC63" s="199"/>
      <c r="AD63" s="177"/>
      <c r="AE63" s="95"/>
      <c r="AF63" s="57"/>
      <c r="AG63" s="259"/>
      <c r="AH63" s="94"/>
      <c r="AI63" s="127"/>
      <c r="AJ63" s="16"/>
      <c r="AK63" s="74"/>
      <c r="AL63" s="177"/>
      <c r="AM63" s="95"/>
      <c r="AN63" s="16"/>
      <c r="AO63" s="95"/>
      <c r="AP63" s="171"/>
      <c r="AQ63" s="95"/>
      <c r="AR63" s="171"/>
      <c r="AS63" s="199"/>
      <c r="AT63" s="177"/>
      <c r="AU63" s="95"/>
      <c r="AV63" s="57"/>
      <c r="AW63" s="259"/>
      <c r="AX63" s="94"/>
      <c r="AY63" s="127"/>
      <c r="AZ63" s="16"/>
      <c r="BA63" s="74"/>
      <c r="BB63" s="177"/>
      <c r="BC63" s="95"/>
      <c r="BD63" s="16"/>
      <c r="BE63" s="95"/>
      <c r="BF63" s="171"/>
      <c r="BG63" s="95"/>
      <c r="BH63" s="171"/>
      <c r="BI63" s="199"/>
      <c r="BJ63" s="177"/>
      <c r="BK63" s="95"/>
      <c r="BL63" s="57"/>
      <c r="BM63" s="259"/>
      <c r="BN63" s="94"/>
      <c r="BO63" s="127"/>
      <c r="BP63" s="16"/>
      <c r="BQ63" s="74"/>
      <c r="BR63" s="177"/>
      <c r="BS63" s="95"/>
      <c r="BT63" s="16"/>
      <c r="BU63" s="95"/>
      <c r="BV63" s="171"/>
      <c r="BW63" s="95"/>
      <c r="BX63" s="171"/>
      <c r="BY63" s="199"/>
      <c r="BZ63" s="177"/>
      <c r="CA63" s="95"/>
      <c r="CB63" s="57"/>
      <c r="CC63" s="259"/>
    </row>
    <row r="64" spans="1:81" s="4" customFormat="1" ht="17.100000000000001" customHeight="1">
      <c r="A64" s="47" t="s">
        <v>13</v>
      </c>
      <c r="B64" s="96"/>
      <c r="C64" s="128"/>
      <c r="D64" s="165"/>
      <c r="E64" s="97"/>
      <c r="F64" s="165"/>
      <c r="G64" s="97"/>
      <c r="H64" s="165"/>
      <c r="I64" s="97"/>
      <c r="J64" s="165"/>
      <c r="K64" s="97"/>
      <c r="L64" s="165"/>
      <c r="M64" s="97"/>
      <c r="N64" s="165"/>
      <c r="O64" s="97"/>
      <c r="P64" s="15"/>
      <c r="Q64" s="260"/>
      <c r="R64" s="96"/>
      <c r="S64" s="128"/>
      <c r="T64" s="165"/>
      <c r="U64" s="97"/>
      <c r="V64" s="165"/>
      <c r="W64" s="97"/>
      <c r="X64" s="165"/>
      <c r="Y64" s="97"/>
      <c r="Z64" s="165"/>
      <c r="AA64" s="97"/>
      <c r="AB64" s="165"/>
      <c r="AC64" s="97"/>
      <c r="AD64" s="165"/>
      <c r="AE64" s="97"/>
      <c r="AF64" s="15"/>
      <c r="AG64" s="260"/>
      <c r="AH64" s="96"/>
      <c r="AI64" s="128"/>
      <c r="AJ64" s="165"/>
      <c r="AK64" s="97"/>
      <c r="AL64" s="165"/>
      <c r="AM64" s="97"/>
      <c r="AN64" s="165"/>
      <c r="AO64" s="97"/>
      <c r="AP64" s="165"/>
      <c r="AQ64" s="97"/>
      <c r="AR64" s="165"/>
      <c r="AS64" s="97"/>
      <c r="AT64" s="165"/>
      <c r="AU64" s="97"/>
      <c r="AV64" s="15"/>
      <c r="AW64" s="260"/>
      <c r="AX64" s="96"/>
      <c r="AY64" s="128"/>
      <c r="AZ64" s="165"/>
      <c r="BA64" s="97"/>
      <c r="BB64" s="165"/>
      <c r="BC64" s="97"/>
      <c r="BD64" s="165"/>
      <c r="BE64" s="97"/>
      <c r="BF64" s="165"/>
      <c r="BG64" s="97"/>
      <c r="BH64" s="165"/>
      <c r="BI64" s="97"/>
      <c r="BJ64" s="165"/>
      <c r="BK64" s="97"/>
      <c r="BL64" s="15"/>
      <c r="BM64" s="260"/>
      <c r="BN64" s="96"/>
      <c r="BO64" s="128"/>
      <c r="BP64" s="165"/>
      <c r="BQ64" s="97"/>
      <c r="BR64" s="165"/>
      <c r="BS64" s="97"/>
      <c r="BT64" s="165"/>
      <c r="BU64" s="97"/>
      <c r="BV64" s="165"/>
      <c r="BW64" s="97"/>
      <c r="BX64" s="165"/>
      <c r="BY64" s="97"/>
      <c r="BZ64" s="165"/>
      <c r="CA64" s="97"/>
      <c r="CB64" s="15"/>
      <c r="CC64" s="260"/>
    </row>
    <row r="65" spans="1:81" s="4" customFormat="1" ht="17.100000000000001" customHeight="1">
      <c r="A65" s="33" t="s">
        <v>102</v>
      </c>
      <c r="B65" s="98"/>
      <c r="C65" s="130"/>
      <c r="D65" s="167"/>
      <c r="E65" s="146"/>
      <c r="F65" s="178"/>
      <c r="G65" s="99"/>
      <c r="H65" s="178"/>
      <c r="I65" s="99"/>
      <c r="J65" s="150"/>
      <c r="K65" s="99"/>
      <c r="L65" s="200"/>
      <c r="M65" s="137"/>
      <c r="N65" s="222"/>
      <c r="O65" s="223"/>
      <c r="P65" s="212"/>
      <c r="Q65" s="258"/>
      <c r="R65" s="98"/>
      <c r="S65" s="130"/>
      <c r="T65" s="167"/>
      <c r="U65" s="146"/>
      <c r="V65" s="178"/>
      <c r="W65" s="99"/>
      <c r="X65" s="178"/>
      <c r="Y65" s="99"/>
      <c r="Z65" s="150"/>
      <c r="AA65" s="99"/>
      <c r="AB65" s="200"/>
      <c r="AC65" s="137"/>
      <c r="AD65" s="222"/>
      <c r="AE65" s="223"/>
      <c r="AF65" s="212"/>
      <c r="AG65" s="258"/>
      <c r="AH65" s="98"/>
      <c r="AI65" s="130"/>
      <c r="AJ65" s="167"/>
      <c r="AK65" s="146"/>
      <c r="AL65" s="178"/>
      <c r="AM65" s="99"/>
      <c r="AN65" s="178"/>
      <c r="AO65" s="99"/>
      <c r="AP65" s="150"/>
      <c r="AQ65" s="99"/>
      <c r="AR65" s="200"/>
      <c r="AS65" s="137"/>
      <c r="AT65" s="222"/>
      <c r="AU65" s="223"/>
      <c r="AV65" s="212"/>
      <c r="AW65" s="258"/>
      <c r="AX65" s="98"/>
      <c r="AY65" s="130"/>
      <c r="AZ65" s="167"/>
      <c r="BA65" s="146"/>
      <c r="BB65" s="178"/>
      <c r="BC65" s="99"/>
      <c r="BD65" s="178"/>
      <c r="BE65" s="99"/>
      <c r="BF65" s="150"/>
      <c r="BG65" s="99"/>
      <c r="BH65" s="200"/>
      <c r="BI65" s="137"/>
      <c r="BJ65" s="222"/>
      <c r="BK65" s="223"/>
      <c r="BL65" s="212"/>
      <c r="BM65" s="258"/>
      <c r="BN65" s="98"/>
      <c r="BO65" s="130"/>
      <c r="BP65" s="167"/>
      <c r="BQ65" s="146"/>
      <c r="BR65" s="178"/>
      <c r="BS65" s="99"/>
      <c r="BT65" s="178"/>
      <c r="BU65" s="99"/>
      <c r="BV65" s="150"/>
      <c r="BW65" s="99"/>
      <c r="BX65" s="200"/>
      <c r="BY65" s="137"/>
      <c r="BZ65" s="222"/>
      <c r="CA65" s="223"/>
      <c r="CB65" s="212"/>
      <c r="CC65" s="258"/>
    </row>
    <row r="66" spans="1:81" s="4" customFormat="1" ht="17.100000000000001" customHeight="1" thickBot="1">
      <c r="A66" s="38" t="s">
        <v>14</v>
      </c>
      <c r="B66" s="73"/>
      <c r="C66" s="116"/>
      <c r="D66" s="16"/>
      <c r="E66" s="74"/>
      <c r="F66" s="16"/>
      <c r="G66" s="74"/>
      <c r="H66" s="181"/>
      <c r="I66" s="74"/>
      <c r="J66" s="16"/>
      <c r="K66" s="74"/>
      <c r="L66" s="181"/>
      <c r="M66" s="202"/>
      <c r="N66" s="16"/>
      <c r="O66" s="74"/>
      <c r="P66" s="13"/>
      <c r="Q66" s="254"/>
      <c r="R66" s="73"/>
      <c r="S66" s="116"/>
      <c r="T66" s="16"/>
      <c r="U66" s="74"/>
      <c r="V66" s="16"/>
      <c r="W66" s="74"/>
      <c r="X66" s="181"/>
      <c r="Y66" s="74"/>
      <c r="Z66" s="16"/>
      <c r="AA66" s="74"/>
      <c r="AB66" s="181"/>
      <c r="AC66" s="202"/>
      <c r="AD66" s="16"/>
      <c r="AE66" s="74"/>
      <c r="AF66" s="13"/>
      <c r="AG66" s="254"/>
      <c r="AH66" s="73"/>
      <c r="AI66" s="116"/>
      <c r="AJ66" s="16"/>
      <c r="AK66" s="74"/>
      <c r="AL66" s="16"/>
      <c r="AM66" s="74"/>
      <c r="AN66" s="181"/>
      <c r="AO66" s="74"/>
      <c r="AP66" s="16"/>
      <c r="AQ66" s="74"/>
      <c r="AR66" s="181"/>
      <c r="AS66" s="202"/>
      <c r="AT66" s="16"/>
      <c r="AU66" s="74"/>
      <c r="AV66" s="13"/>
      <c r="AW66" s="254"/>
      <c r="AX66" s="73"/>
      <c r="AY66" s="116"/>
      <c r="AZ66" s="16"/>
      <c r="BA66" s="74"/>
      <c r="BB66" s="16"/>
      <c r="BC66" s="74"/>
      <c r="BD66" s="181"/>
      <c r="BE66" s="74"/>
      <c r="BF66" s="16"/>
      <c r="BG66" s="74"/>
      <c r="BH66" s="181"/>
      <c r="BI66" s="202"/>
      <c r="BJ66" s="16"/>
      <c r="BK66" s="74"/>
      <c r="BL66" s="13"/>
      <c r="BM66" s="254"/>
      <c r="BN66" s="73"/>
      <c r="BO66" s="116"/>
      <c r="BP66" s="16"/>
      <c r="BQ66" s="74"/>
      <c r="BR66" s="16"/>
      <c r="BS66" s="74"/>
      <c r="BT66" s="181"/>
      <c r="BU66" s="74"/>
      <c r="BV66" s="16"/>
      <c r="BW66" s="74"/>
      <c r="BX66" s="181"/>
      <c r="BY66" s="202"/>
      <c r="BZ66" s="16"/>
      <c r="CA66" s="74"/>
      <c r="CB66" s="13"/>
      <c r="CC66" s="254"/>
    </row>
    <row r="67" spans="1:81" s="4" customFormat="1" ht="17.100000000000001" customHeight="1">
      <c r="A67" s="47" t="s">
        <v>15</v>
      </c>
      <c r="B67" s="100"/>
      <c r="C67" s="131"/>
      <c r="D67" s="168"/>
      <c r="E67" s="101"/>
      <c r="F67" s="168"/>
      <c r="G67" s="101"/>
      <c r="H67" s="168"/>
      <c r="I67" s="101"/>
      <c r="J67" s="168"/>
      <c r="K67" s="101"/>
      <c r="L67" s="168"/>
      <c r="M67" s="101"/>
      <c r="N67" s="168"/>
      <c r="O67" s="101"/>
      <c r="P67" s="17"/>
      <c r="Q67" s="262"/>
      <c r="R67" s="100"/>
      <c r="S67" s="131"/>
      <c r="T67" s="168"/>
      <c r="U67" s="101"/>
      <c r="V67" s="168"/>
      <c r="W67" s="101"/>
      <c r="X67" s="168"/>
      <c r="Y67" s="101"/>
      <c r="Z67" s="168"/>
      <c r="AA67" s="101"/>
      <c r="AB67" s="168"/>
      <c r="AC67" s="101"/>
      <c r="AD67" s="168"/>
      <c r="AE67" s="101"/>
      <c r="AF67" s="17"/>
      <c r="AG67" s="262"/>
      <c r="AH67" s="100"/>
      <c r="AI67" s="131"/>
      <c r="AJ67" s="168"/>
      <c r="AK67" s="101"/>
      <c r="AL67" s="168"/>
      <c r="AM67" s="101"/>
      <c r="AN67" s="168"/>
      <c r="AO67" s="101"/>
      <c r="AP67" s="168"/>
      <c r="AQ67" s="101"/>
      <c r="AR67" s="168"/>
      <c r="AS67" s="101"/>
      <c r="AT67" s="168"/>
      <c r="AU67" s="101"/>
      <c r="AV67" s="17"/>
      <c r="AW67" s="262"/>
      <c r="AX67" s="100"/>
      <c r="AY67" s="131"/>
      <c r="AZ67" s="168"/>
      <c r="BA67" s="101"/>
      <c r="BB67" s="168"/>
      <c r="BC67" s="101"/>
      <c r="BD67" s="168"/>
      <c r="BE67" s="101"/>
      <c r="BF67" s="168"/>
      <c r="BG67" s="101"/>
      <c r="BH67" s="168"/>
      <c r="BI67" s="101"/>
      <c r="BJ67" s="168"/>
      <c r="BK67" s="101"/>
      <c r="BL67" s="17"/>
      <c r="BM67" s="262"/>
      <c r="BN67" s="100"/>
      <c r="BO67" s="131"/>
      <c r="BP67" s="168"/>
      <c r="BQ67" s="101"/>
      <c r="BR67" s="168"/>
      <c r="BS67" s="101"/>
      <c r="BT67" s="168"/>
      <c r="BU67" s="101"/>
      <c r="BV67" s="168"/>
      <c r="BW67" s="101"/>
      <c r="BX67" s="168"/>
      <c r="BY67" s="101"/>
      <c r="BZ67" s="168"/>
      <c r="CA67" s="101"/>
      <c r="CB67" s="17"/>
      <c r="CC67" s="262"/>
    </row>
    <row r="68" spans="1:81" s="4" customFormat="1" ht="17.100000000000001" customHeight="1">
      <c r="A68" s="49" t="s">
        <v>16</v>
      </c>
      <c r="B68" s="22"/>
      <c r="C68" s="132"/>
      <c r="D68" s="169"/>
      <c r="E68" s="102"/>
      <c r="F68" s="169"/>
      <c r="G68" s="102"/>
      <c r="H68" s="169"/>
      <c r="I68" s="102"/>
      <c r="J68" s="169"/>
      <c r="K68" s="102"/>
      <c r="L68" s="203"/>
      <c r="M68" s="204"/>
      <c r="N68" s="222"/>
      <c r="O68" s="223"/>
      <c r="P68" s="212"/>
      <c r="Q68" s="258"/>
      <c r="R68" s="22"/>
      <c r="S68" s="132"/>
      <c r="T68" s="169"/>
      <c r="U68" s="102"/>
      <c r="V68" s="169"/>
      <c r="W68" s="102"/>
      <c r="X68" s="169"/>
      <c r="Y68" s="102"/>
      <c r="Z68" s="169"/>
      <c r="AA68" s="102"/>
      <c r="AB68" s="203"/>
      <c r="AC68" s="204"/>
      <c r="AD68" s="222"/>
      <c r="AE68" s="223"/>
      <c r="AF68" s="212"/>
      <c r="AG68" s="258"/>
      <c r="AH68" s="22"/>
      <c r="AI68" s="132"/>
      <c r="AJ68" s="169"/>
      <c r="AK68" s="102"/>
      <c r="AL68" s="169"/>
      <c r="AM68" s="102"/>
      <c r="AN68" s="169"/>
      <c r="AO68" s="102"/>
      <c r="AP68" s="169"/>
      <c r="AQ68" s="102"/>
      <c r="AR68" s="203"/>
      <c r="AS68" s="204"/>
      <c r="AT68" s="222"/>
      <c r="AU68" s="223"/>
      <c r="AV68" s="212"/>
      <c r="AW68" s="258"/>
      <c r="AX68" s="22"/>
      <c r="AY68" s="132"/>
      <c r="AZ68" s="169"/>
      <c r="BA68" s="102"/>
      <c r="BB68" s="169"/>
      <c r="BC68" s="102"/>
      <c r="BD68" s="169"/>
      <c r="BE68" s="102"/>
      <c r="BF68" s="169"/>
      <c r="BG68" s="102"/>
      <c r="BH68" s="203"/>
      <c r="BI68" s="204"/>
      <c r="BJ68" s="222"/>
      <c r="BK68" s="223"/>
      <c r="BL68" s="212"/>
      <c r="BM68" s="258"/>
      <c r="BN68" s="22"/>
      <c r="BO68" s="132"/>
      <c r="BP68" s="169"/>
      <c r="BQ68" s="102"/>
      <c r="BR68" s="169"/>
      <c r="BS68" s="102"/>
      <c r="BT68" s="169"/>
      <c r="BU68" s="102"/>
      <c r="BV68" s="169"/>
      <c r="BW68" s="102"/>
      <c r="BX68" s="203"/>
      <c r="BY68" s="204"/>
      <c r="BZ68" s="222"/>
      <c r="CA68" s="223"/>
      <c r="CB68" s="212"/>
      <c r="CC68" s="258"/>
    </row>
    <row r="69" spans="1:81" s="4" customFormat="1" ht="20.25" customHeight="1" thickBot="1">
      <c r="A69" s="38" t="s">
        <v>17</v>
      </c>
      <c r="B69" s="23"/>
      <c r="C69" s="133"/>
      <c r="D69" s="170"/>
      <c r="E69" s="103"/>
      <c r="F69" s="170"/>
      <c r="G69" s="103"/>
      <c r="H69" s="185"/>
      <c r="I69" s="103"/>
      <c r="J69" s="170"/>
      <c r="K69" s="103"/>
      <c r="L69" s="185"/>
      <c r="M69" s="205"/>
      <c r="N69" s="170"/>
      <c r="O69" s="103"/>
      <c r="P69" s="28"/>
      <c r="Q69" s="263"/>
      <c r="R69" s="23"/>
      <c r="S69" s="133"/>
      <c r="T69" s="170"/>
      <c r="U69" s="103"/>
      <c r="V69" s="170"/>
      <c r="W69" s="103"/>
      <c r="X69" s="185"/>
      <c r="Y69" s="103"/>
      <c r="Z69" s="170"/>
      <c r="AA69" s="103"/>
      <c r="AB69" s="185"/>
      <c r="AC69" s="205"/>
      <c r="AD69" s="170"/>
      <c r="AE69" s="103"/>
      <c r="AF69" s="28"/>
      <c r="AG69" s="263"/>
      <c r="AH69" s="23"/>
      <c r="AI69" s="133"/>
      <c r="AJ69" s="170"/>
      <c r="AK69" s="103"/>
      <c r="AL69" s="170"/>
      <c r="AM69" s="103"/>
      <c r="AN69" s="185"/>
      <c r="AO69" s="103"/>
      <c r="AP69" s="170"/>
      <c r="AQ69" s="103"/>
      <c r="AR69" s="185"/>
      <c r="AS69" s="205"/>
      <c r="AT69" s="170"/>
      <c r="AU69" s="103"/>
      <c r="AV69" s="28"/>
      <c r="AW69" s="263"/>
      <c r="AX69" s="23"/>
      <c r="AY69" s="133"/>
      <c r="AZ69" s="170"/>
      <c r="BA69" s="103"/>
      <c r="BB69" s="170"/>
      <c r="BC69" s="103"/>
      <c r="BD69" s="185"/>
      <c r="BE69" s="103"/>
      <c r="BF69" s="170"/>
      <c r="BG69" s="103"/>
      <c r="BH69" s="185"/>
      <c r="BI69" s="205"/>
      <c r="BJ69" s="170"/>
      <c r="BK69" s="103"/>
      <c r="BL69" s="28"/>
      <c r="BM69" s="263"/>
      <c r="BN69" s="23"/>
      <c r="BO69" s="133"/>
      <c r="BP69" s="170"/>
      <c r="BQ69" s="103"/>
      <c r="BR69" s="170"/>
      <c r="BS69" s="103"/>
      <c r="BT69" s="185"/>
      <c r="BU69" s="103"/>
      <c r="BV69" s="170"/>
      <c r="BW69" s="103"/>
      <c r="BX69" s="185"/>
      <c r="BY69" s="205"/>
      <c r="BZ69" s="170"/>
      <c r="CA69" s="103"/>
      <c r="CB69" s="28"/>
      <c r="CC69" s="263"/>
    </row>
    <row r="70" spans="1:81" s="4" customFormat="1" ht="20.25" customHeight="1">
      <c r="A70" s="47" t="s">
        <v>19</v>
      </c>
      <c r="B70" s="100"/>
      <c r="C70" s="131"/>
      <c r="D70" s="168"/>
      <c r="E70" s="101"/>
      <c r="F70" s="168"/>
      <c r="G70" s="101"/>
      <c r="H70" s="168"/>
      <c r="I70" s="101"/>
      <c r="J70" s="168"/>
      <c r="K70" s="101"/>
      <c r="L70" s="168"/>
      <c r="M70" s="101"/>
      <c r="N70" s="168"/>
      <c r="O70" s="101"/>
      <c r="P70" s="17"/>
      <c r="Q70" s="262"/>
      <c r="R70" s="100"/>
      <c r="S70" s="131"/>
      <c r="T70" s="168"/>
      <c r="U70" s="101"/>
      <c r="V70" s="168"/>
      <c r="W70" s="101"/>
      <c r="X70" s="168"/>
      <c r="Y70" s="101"/>
      <c r="Z70" s="168"/>
      <c r="AA70" s="101"/>
      <c r="AB70" s="168"/>
      <c r="AC70" s="101"/>
      <c r="AD70" s="168"/>
      <c r="AE70" s="101"/>
      <c r="AF70" s="17"/>
      <c r="AG70" s="262"/>
      <c r="AH70" s="100"/>
      <c r="AI70" s="131"/>
      <c r="AJ70" s="168"/>
      <c r="AK70" s="101"/>
      <c r="AL70" s="168"/>
      <c r="AM70" s="101"/>
      <c r="AN70" s="168"/>
      <c r="AO70" s="101"/>
      <c r="AP70" s="168"/>
      <c r="AQ70" s="101"/>
      <c r="AR70" s="168"/>
      <c r="AS70" s="101"/>
      <c r="AT70" s="168"/>
      <c r="AU70" s="101"/>
      <c r="AV70" s="17"/>
      <c r="AW70" s="262"/>
      <c r="AX70" s="100"/>
      <c r="AY70" s="131"/>
      <c r="AZ70" s="168"/>
      <c r="BA70" s="101"/>
      <c r="BB70" s="168"/>
      <c r="BC70" s="101"/>
      <c r="BD70" s="168"/>
      <c r="BE70" s="101"/>
      <c r="BF70" s="168"/>
      <c r="BG70" s="101"/>
      <c r="BH70" s="168"/>
      <c r="BI70" s="101"/>
      <c r="BJ70" s="168"/>
      <c r="BK70" s="101"/>
      <c r="BL70" s="17"/>
      <c r="BM70" s="262"/>
      <c r="BN70" s="100"/>
      <c r="BO70" s="131"/>
      <c r="BP70" s="168"/>
      <c r="BQ70" s="101"/>
      <c r="BR70" s="168"/>
      <c r="BS70" s="101"/>
      <c r="BT70" s="168"/>
      <c r="BU70" s="101"/>
      <c r="BV70" s="168"/>
      <c r="BW70" s="101"/>
      <c r="BX70" s="168"/>
      <c r="BY70" s="101"/>
      <c r="BZ70" s="168"/>
      <c r="CA70" s="101"/>
      <c r="CB70" s="17"/>
      <c r="CC70" s="262"/>
    </row>
    <row r="71" spans="1:81" s="4" customFormat="1" ht="20.25" customHeight="1">
      <c r="A71" s="49" t="s">
        <v>20</v>
      </c>
      <c r="B71" s="24"/>
      <c r="C71" s="134"/>
      <c r="D71" s="29"/>
      <c r="E71" s="104"/>
      <c r="F71" s="29"/>
      <c r="G71" s="104"/>
      <c r="H71" s="29"/>
      <c r="I71" s="104"/>
      <c r="J71" s="29"/>
      <c r="K71" s="104"/>
      <c r="L71" s="29"/>
      <c r="M71" s="104"/>
      <c r="N71" s="29"/>
      <c r="O71" s="104"/>
      <c r="P71" s="52"/>
      <c r="Q71" s="264"/>
      <c r="R71" s="24"/>
      <c r="S71" s="134"/>
      <c r="T71" s="29"/>
      <c r="U71" s="104"/>
      <c r="V71" s="29"/>
      <c r="W71" s="104"/>
      <c r="X71" s="29"/>
      <c r="Y71" s="104"/>
      <c r="Z71" s="29"/>
      <c r="AA71" s="104"/>
      <c r="AB71" s="29"/>
      <c r="AC71" s="104"/>
      <c r="AD71" s="29"/>
      <c r="AE71" s="104"/>
      <c r="AF71" s="52"/>
      <c r="AG71" s="264"/>
      <c r="AH71" s="24"/>
      <c r="AI71" s="134"/>
      <c r="AJ71" s="29"/>
      <c r="AK71" s="104"/>
      <c r="AL71" s="29"/>
      <c r="AM71" s="104"/>
      <c r="AN71" s="29"/>
      <c r="AO71" s="104"/>
      <c r="AP71" s="29"/>
      <c r="AQ71" s="104"/>
      <c r="AR71" s="29"/>
      <c r="AS71" s="104"/>
      <c r="AT71" s="29"/>
      <c r="AU71" s="104"/>
      <c r="AV71" s="52"/>
      <c r="AW71" s="264"/>
      <c r="AX71" s="24"/>
      <c r="AY71" s="134"/>
      <c r="AZ71" s="29"/>
      <c r="BA71" s="104"/>
      <c r="BB71" s="29"/>
      <c r="BC71" s="104"/>
      <c r="BD71" s="29"/>
      <c r="BE71" s="104"/>
      <c r="BF71" s="29"/>
      <c r="BG71" s="104"/>
      <c r="BH71" s="29"/>
      <c r="BI71" s="104"/>
      <c r="BJ71" s="29"/>
      <c r="BK71" s="104"/>
      <c r="BL71" s="52"/>
      <c r="BM71" s="264"/>
      <c r="BN71" s="24"/>
      <c r="BO71" s="134"/>
      <c r="BP71" s="29"/>
      <c r="BQ71" s="104"/>
      <c r="BR71" s="29"/>
      <c r="BS71" s="104"/>
      <c r="BT71" s="29"/>
      <c r="BU71" s="104"/>
      <c r="BV71" s="29"/>
      <c r="BW71" s="104"/>
      <c r="BX71" s="29"/>
      <c r="BY71" s="104"/>
      <c r="BZ71" s="29"/>
      <c r="CA71" s="104"/>
      <c r="CB71" s="52"/>
      <c r="CC71" s="264"/>
    </row>
    <row r="72" spans="1:81" s="4" customFormat="1" ht="20.25" customHeight="1" thickBot="1">
      <c r="A72" s="50" t="s">
        <v>21</v>
      </c>
      <c r="B72" s="105"/>
      <c r="C72" s="135"/>
      <c r="D72" s="171"/>
      <c r="E72" s="106"/>
      <c r="F72" s="171"/>
      <c r="G72" s="106"/>
      <c r="H72" s="171"/>
      <c r="I72" s="106"/>
      <c r="J72" s="190"/>
      <c r="K72" s="106"/>
      <c r="L72" s="171"/>
      <c r="M72" s="206"/>
      <c r="N72" s="190"/>
      <c r="O72" s="206"/>
      <c r="P72" s="18"/>
      <c r="Q72" s="265"/>
      <c r="R72" s="105"/>
      <c r="S72" s="135"/>
      <c r="T72" s="171"/>
      <c r="U72" s="106"/>
      <c r="V72" s="171"/>
      <c r="W72" s="106"/>
      <c r="X72" s="171"/>
      <c r="Y72" s="106"/>
      <c r="Z72" s="190"/>
      <c r="AA72" s="106"/>
      <c r="AB72" s="171"/>
      <c r="AC72" s="206"/>
      <c r="AD72" s="190"/>
      <c r="AE72" s="206"/>
      <c r="AF72" s="18"/>
      <c r="AG72" s="265"/>
      <c r="AH72" s="105"/>
      <c r="AI72" s="135"/>
      <c r="AJ72" s="171"/>
      <c r="AK72" s="106"/>
      <c r="AL72" s="171"/>
      <c r="AM72" s="106"/>
      <c r="AN72" s="171"/>
      <c r="AO72" s="106"/>
      <c r="AP72" s="190"/>
      <c r="AQ72" s="106"/>
      <c r="AR72" s="171"/>
      <c r="AS72" s="206"/>
      <c r="AT72" s="190"/>
      <c r="AU72" s="206"/>
      <c r="AV72" s="18"/>
      <c r="AW72" s="265"/>
      <c r="AX72" s="105"/>
      <c r="AY72" s="135"/>
      <c r="AZ72" s="171"/>
      <c r="BA72" s="106"/>
      <c r="BB72" s="171"/>
      <c r="BC72" s="106"/>
      <c r="BD72" s="171"/>
      <c r="BE72" s="106"/>
      <c r="BF72" s="190"/>
      <c r="BG72" s="106"/>
      <c r="BH72" s="171"/>
      <c r="BI72" s="206"/>
      <c r="BJ72" s="190"/>
      <c r="BK72" s="206"/>
      <c r="BL72" s="18"/>
      <c r="BM72" s="265"/>
      <c r="BN72" s="105"/>
      <c r="BO72" s="135"/>
      <c r="BP72" s="171"/>
      <c r="BQ72" s="106"/>
      <c r="BR72" s="171"/>
      <c r="BS72" s="106"/>
      <c r="BT72" s="171"/>
      <c r="BU72" s="106"/>
      <c r="BV72" s="190"/>
      <c r="BW72" s="106"/>
      <c r="BX72" s="171"/>
      <c r="BY72" s="206"/>
      <c r="BZ72" s="190"/>
      <c r="CA72" s="206"/>
      <c r="CB72" s="18"/>
      <c r="CC72" s="265"/>
    </row>
    <row r="73" spans="1:81" s="4" customFormat="1" ht="17.100000000000001" customHeight="1">
      <c r="A73" s="267" t="s">
        <v>99</v>
      </c>
      <c r="B73" s="96"/>
      <c r="C73" s="128"/>
      <c r="D73" s="165"/>
      <c r="E73" s="97"/>
      <c r="F73" s="165"/>
      <c r="G73" s="97"/>
      <c r="H73" s="165"/>
      <c r="I73" s="97"/>
      <c r="J73" s="165"/>
      <c r="K73" s="97"/>
      <c r="L73" s="165"/>
      <c r="M73" s="97"/>
      <c r="N73" s="165"/>
      <c r="O73" s="97"/>
      <c r="P73" s="15"/>
      <c r="Q73" s="260"/>
      <c r="R73" s="96"/>
      <c r="S73" s="128"/>
      <c r="T73" s="165"/>
      <c r="U73" s="97"/>
      <c r="V73" s="165"/>
      <c r="W73" s="97"/>
      <c r="X73" s="165"/>
      <c r="Y73" s="97"/>
      <c r="Z73" s="165"/>
      <c r="AA73" s="97"/>
      <c r="AB73" s="165"/>
      <c r="AC73" s="97"/>
      <c r="AD73" s="165"/>
      <c r="AE73" s="97"/>
      <c r="AF73" s="15"/>
      <c r="AG73" s="260"/>
      <c r="AH73" s="96"/>
      <c r="AI73" s="128"/>
      <c r="AJ73" s="165"/>
      <c r="AK73" s="97"/>
      <c r="AL73" s="165"/>
      <c r="AM73" s="97"/>
      <c r="AN73" s="165"/>
      <c r="AO73" s="97"/>
      <c r="AP73" s="165"/>
      <c r="AQ73" s="97"/>
      <c r="AR73" s="165"/>
      <c r="AS73" s="97"/>
      <c r="AT73" s="165"/>
      <c r="AU73" s="97"/>
      <c r="AV73" s="15"/>
      <c r="AW73" s="260"/>
      <c r="AX73" s="96"/>
      <c r="AY73" s="128"/>
      <c r="AZ73" s="165"/>
      <c r="BA73" s="97"/>
      <c r="BB73" s="165"/>
      <c r="BC73" s="97"/>
      <c r="BD73" s="165"/>
      <c r="BE73" s="97"/>
      <c r="BF73" s="165"/>
      <c r="BG73" s="97"/>
      <c r="BH73" s="165"/>
      <c r="BI73" s="97"/>
      <c r="BJ73" s="165"/>
      <c r="BK73" s="97"/>
      <c r="BL73" s="15"/>
      <c r="BM73" s="260"/>
      <c r="BN73" s="96"/>
      <c r="BO73" s="128"/>
      <c r="BP73" s="165"/>
      <c r="BQ73" s="97"/>
      <c r="BR73" s="165"/>
      <c r="BS73" s="97"/>
      <c r="BT73" s="165"/>
      <c r="BU73" s="97"/>
      <c r="BV73" s="165"/>
      <c r="BW73" s="97"/>
      <c r="BX73" s="165"/>
      <c r="BY73" s="97"/>
      <c r="BZ73" s="165"/>
      <c r="CA73" s="97"/>
      <c r="CB73" s="15"/>
      <c r="CC73" s="260"/>
    </row>
    <row r="74" spans="1:81" s="4" customFormat="1" ht="17.100000000000001" customHeight="1">
      <c r="A74" s="48" t="s">
        <v>45</v>
      </c>
      <c r="B74" s="98"/>
      <c r="C74" s="129"/>
      <c r="D74" s="166"/>
      <c r="E74" s="145"/>
      <c r="F74" s="178"/>
      <c r="G74" s="99"/>
      <c r="H74" s="167"/>
      <c r="I74" s="99"/>
      <c r="J74" s="178"/>
      <c r="K74" s="99"/>
      <c r="L74" s="178"/>
      <c r="M74" s="99"/>
      <c r="N74" s="178"/>
      <c r="O74" s="99"/>
      <c r="P74" s="21"/>
      <c r="Q74" s="261"/>
      <c r="R74" s="98"/>
      <c r="S74" s="129"/>
      <c r="T74" s="166"/>
      <c r="U74" s="145"/>
      <c r="V74" s="178"/>
      <c r="W74" s="99"/>
      <c r="X74" s="167"/>
      <c r="Y74" s="99"/>
      <c r="Z74" s="178"/>
      <c r="AA74" s="99"/>
      <c r="AB74" s="178"/>
      <c r="AC74" s="99"/>
      <c r="AD74" s="178"/>
      <c r="AE74" s="99"/>
      <c r="AF74" s="21"/>
      <c r="AG74" s="261"/>
      <c r="AH74" s="98"/>
      <c r="AI74" s="129"/>
      <c r="AJ74" s="166"/>
      <c r="AK74" s="145"/>
      <c r="AL74" s="178"/>
      <c r="AM74" s="99"/>
      <c r="AN74" s="167"/>
      <c r="AO74" s="99"/>
      <c r="AP74" s="178"/>
      <c r="AQ74" s="99"/>
      <c r="AR74" s="178"/>
      <c r="AS74" s="99"/>
      <c r="AT74" s="178"/>
      <c r="AU74" s="99"/>
      <c r="AV74" s="21"/>
      <c r="AW74" s="261"/>
      <c r="AX74" s="98"/>
      <c r="AY74" s="129"/>
      <c r="AZ74" s="166"/>
      <c r="BA74" s="145"/>
      <c r="BB74" s="178"/>
      <c r="BC74" s="99"/>
      <c r="BD74" s="167"/>
      <c r="BE74" s="99"/>
      <c r="BF74" s="178"/>
      <c r="BG74" s="99"/>
      <c r="BH74" s="178"/>
      <c r="BI74" s="99"/>
      <c r="BJ74" s="178"/>
      <c r="BK74" s="99"/>
      <c r="BL74" s="21"/>
      <c r="BM74" s="261"/>
      <c r="BN74" s="98"/>
      <c r="BO74" s="129"/>
      <c r="BP74" s="166"/>
      <c r="BQ74" s="145"/>
      <c r="BR74" s="178"/>
      <c r="BS74" s="99"/>
      <c r="BT74" s="167"/>
      <c r="BU74" s="99"/>
      <c r="BV74" s="178"/>
      <c r="BW74" s="99"/>
      <c r="BX74" s="178"/>
      <c r="BY74" s="99"/>
      <c r="BZ74" s="178"/>
      <c r="CA74" s="99"/>
      <c r="CB74" s="21"/>
      <c r="CC74" s="261"/>
    </row>
    <row r="75" spans="1:81" s="4" customFormat="1" ht="17.100000000000001" customHeight="1">
      <c r="A75" s="34" t="s">
        <v>100</v>
      </c>
      <c r="B75" s="98"/>
      <c r="C75" s="130"/>
      <c r="D75" s="167"/>
      <c r="E75" s="146"/>
      <c r="F75" s="178"/>
      <c r="G75" s="99"/>
      <c r="H75" s="178"/>
      <c r="I75" s="99"/>
      <c r="J75" s="162"/>
      <c r="K75" s="99"/>
      <c r="L75" s="162"/>
      <c r="M75" s="87"/>
      <c r="N75" s="222"/>
      <c r="O75" s="223"/>
      <c r="P75" s="212"/>
      <c r="Q75" s="258"/>
      <c r="R75" s="98"/>
      <c r="S75" s="130"/>
      <c r="T75" s="167"/>
      <c r="U75" s="146"/>
      <c r="V75" s="178"/>
      <c r="W75" s="99"/>
      <c r="X75" s="178"/>
      <c r="Y75" s="99"/>
      <c r="Z75" s="162"/>
      <c r="AA75" s="99"/>
      <c r="AB75" s="162"/>
      <c r="AC75" s="87"/>
      <c r="AD75" s="222"/>
      <c r="AE75" s="223"/>
      <c r="AF75" s="212"/>
      <c r="AG75" s="258"/>
      <c r="AH75" s="98"/>
      <c r="AI75" s="130"/>
      <c r="AJ75" s="167"/>
      <c r="AK75" s="146"/>
      <c r="AL75" s="178"/>
      <c r="AM75" s="99"/>
      <c r="AN75" s="178"/>
      <c r="AO75" s="99"/>
      <c r="AP75" s="162"/>
      <c r="AQ75" s="99"/>
      <c r="AR75" s="162"/>
      <c r="AS75" s="87"/>
      <c r="AT75" s="222"/>
      <c r="AU75" s="223"/>
      <c r="AV75" s="212"/>
      <c r="AW75" s="258"/>
      <c r="AX75" s="98"/>
      <c r="AY75" s="130"/>
      <c r="AZ75" s="167"/>
      <c r="BA75" s="146"/>
      <c r="BB75" s="178"/>
      <c r="BC75" s="99"/>
      <c r="BD75" s="178"/>
      <c r="BE75" s="99"/>
      <c r="BF75" s="162"/>
      <c r="BG75" s="99"/>
      <c r="BH75" s="162"/>
      <c r="BI75" s="87"/>
      <c r="BJ75" s="222"/>
      <c r="BK75" s="223"/>
      <c r="BL75" s="212"/>
      <c r="BM75" s="258"/>
      <c r="BN75" s="98"/>
      <c r="BO75" s="130"/>
      <c r="BP75" s="167"/>
      <c r="BQ75" s="146"/>
      <c r="BR75" s="178"/>
      <c r="BS75" s="99"/>
      <c r="BT75" s="178"/>
      <c r="BU75" s="99"/>
      <c r="BV75" s="162"/>
      <c r="BW75" s="99"/>
      <c r="BX75" s="162"/>
      <c r="BY75" s="87"/>
      <c r="BZ75" s="222"/>
      <c r="CA75" s="223"/>
      <c r="CB75" s="212"/>
      <c r="CC75" s="258"/>
    </row>
    <row r="76" spans="1:81" s="4" customFormat="1" ht="17.100000000000001" customHeight="1">
      <c r="A76" s="35" t="s">
        <v>101</v>
      </c>
      <c r="B76" s="86"/>
      <c r="C76" s="123"/>
      <c r="D76" s="162"/>
      <c r="E76" s="87"/>
      <c r="F76" s="162"/>
      <c r="G76" s="87"/>
      <c r="H76" s="162"/>
      <c r="I76" s="87"/>
      <c r="J76" s="162"/>
      <c r="K76" s="87"/>
      <c r="L76" s="162"/>
      <c r="M76" s="201"/>
      <c r="N76" s="219"/>
      <c r="O76" s="197"/>
      <c r="P76" s="14"/>
      <c r="Q76" s="258"/>
      <c r="R76" s="86"/>
      <c r="S76" s="123"/>
      <c r="T76" s="162"/>
      <c r="U76" s="87"/>
      <c r="V76" s="162"/>
      <c r="W76" s="87"/>
      <c r="X76" s="162"/>
      <c r="Y76" s="87"/>
      <c r="Z76" s="162"/>
      <c r="AA76" s="87"/>
      <c r="AB76" s="162"/>
      <c r="AC76" s="201"/>
      <c r="AD76" s="219"/>
      <c r="AE76" s="197"/>
      <c r="AF76" s="14"/>
      <c r="AG76" s="258"/>
      <c r="AH76" s="86"/>
      <c r="AI76" s="123"/>
      <c r="AJ76" s="162"/>
      <c r="AK76" s="87"/>
      <c r="AL76" s="162"/>
      <c r="AM76" s="87"/>
      <c r="AN76" s="162"/>
      <c r="AO76" s="87"/>
      <c r="AP76" s="162"/>
      <c r="AQ76" s="87"/>
      <c r="AR76" s="162"/>
      <c r="AS76" s="201"/>
      <c r="AT76" s="219"/>
      <c r="AU76" s="197"/>
      <c r="AV76" s="14"/>
      <c r="AW76" s="258"/>
      <c r="AX76" s="86"/>
      <c r="AY76" s="123"/>
      <c r="AZ76" s="162"/>
      <c r="BA76" s="87"/>
      <c r="BB76" s="162"/>
      <c r="BC76" s="87"/>
      <c r="BD76" s="162"/>
      <c r="BE76" s="87"/>
      <c r="BF76" s="162"/>
      <c r="BG76" s="87"/>
      <c r="BH76" s="162"/>
      <c r="BI76" s="201"/>
      <c r="BJ76" s="219"/>
      <c r="BK76" s="197"/>
      <c r="BL76" s="14"/>
      <c r="BM76" s="258"/>
      <c r="BN76" s="86"/>
      <c r="BO76" s="123"/>
      <c r="BP76" s="162"/>
      <c r="BQ76" s="87"/>
      <c r="BR76" s="162"/>
      <c r="BS76" s="87"/>
      <c r="BT76" s="162"/>
      <c r="BU76" s="87"/>
      <c r="BV76" s="162"/>
      <c r="BW76" s="87"/>
      <c r="BX76" s="162"/>
      <c r="BY76" s="201"/>
      <c r="BZ76" s="219"/>
      <c r="CA76" s="197"/>
      <c r="CB76" s="14"/>
      <c r="CC76" s="258"/>
    </row>
    <row r="77" spans="1:81" s="4" customFormat="1" ht="17.100000000000001" customHeight="1" thickBot="1">
      <c r="A77" s="399" t="s">
        <v>106</v>
      </c>
      <c r="B77" s="73"/>
      <c r="C77" s="116"/>
      <c r="D77" s="16"/>
      <c r="E77" s="74"/>
      <c r="F77" s="16"/>
      <c r="G77" s="74"/>
      <c r="H77" s="181"/>
      <c r="I77" s="74"/>
      <c r="J77" s="16"/>
      <c r="K77" s="74"/>
      <c r="L77" s="181"/>
      <c r="M77" s="202"/>
      <c r="N77" s="16"/>
      <c r="O77" s="74"/>
      <c r="P77" s="13"/>
      <c r="Q77" s="254"/>
      <c r="R77" s="73"/>
      <c r="S77" s="116"/>
      <c r="T77" s="16"/>
      <c r="U77" s="74"/>
      <c r="V77" s="16"/>
      <c r="W77" s="74"/>
      <c r="X77" s="181"/>
      <c r="Y77" s="74"/>
      <c r="Z77" s="16"/>
      <c r="AA77" s="74"/>
      <c r="AB77" s="181"/>
      <c r="AC77" s="202"/>
      <c r="AD77" s="16"/>
      <c r="AE77" s="74"/>
      <c r="AF77" s="13"/>
      <c r="AG77" s="254"/>
      <c r="AH77" s="73"/>
      <c r="AI77" s="116"/>
      <c r="AJ77" s="16"/>
      <c r="AK77" s="74"/>
      <c r="AL77" s="16"/>
      <c r="AM77" s="74"/>
      <c r="AN77" s="181"/>
      <c r="AO77" s="74"/>
      <c r="AP77" s="16"/>
      <c r="AQ77" s="74"/>
      <c r="AR77" s="181"/>
      <c r="AS77" s="202"/>
      <c r="AT77" s="16"/>
      <c r="AU77" s="74"/>
      <c r="AV77" s="13"/>
      <c r="AW77" s="254"/>
      <c r="AX77" s="73"/>
      <c r="AY77" s="116"/>
      <c r="AZ77" s="16"/>
      <c r="BA77" s="74"/>
      <c r="BB77" s="16"/>
      <c r="BC77" s="74"/>
      <c r="BD77" s="181"/>
      <c r="BE77" s="74"/>
      <c r="BF77" s="16"/>
      <c r="BG77" s="74"/>
      <c r="BH77" s="181"/>
      <c r="BI77" s="202"/>
      <c r="BJ77" s="16"/>
      <c r="BK77" s="74"/>
      <c r="BL77" s="13"/>
      <c r="BM77" s="254"/>
      <c r="BN77" s="73"/>
      <c r="BO77" s="116"/>
      <c r="BP77" s="16"/>
      <c r="BQ77" s="74"/>
      <c r="BR77" s="16"/>
      <c r="BS77" s="74"/>
      <c r="BT77" s="181"/>
      <c r="BU77" s="74"/>
      <c r="BV77" s="16"/>
      <c r="BW77" s="74"/>
      <c r="BX77" s="181"/>
      <c r="BY77" s="202"/>
      <c r="BZ77" s="16"/>
      <c r="CA77" s="74"/>
      <c r="CB77" s="13"/>
      <c r="CC77" s="254"/>
    </row>
    <row r="78" spans="1:81" s="4" customFormat="1" ht="20.25" customHeight="1" thickBot="1">
      <c r="A78" s="38" t="s">
        <v>18</v>
      </c>
      <c r="B78" s="107"/>
      <c r="C78" s="136"/>
      <c r="D78" s="151"/>
      <c r="E78" s="147"/>
      <c r="F78" s="179"/>
      <c r="G78" s="108"/>
      <c r="H78" s="186"/>
      <c r="I78" s="108"/>
      <c r="J78" s="191"/>
      <c r="K78" s="108"/>
      <c r="L78" s="186"/>
      <c r="M78" s="207"/>
      <c r="N78" s="179"/>
      <c r="O78" s="108"/>
      <c r="P78" s="59"/>
      <c r="Q78" s="266"/>
      <c r="R78" s="107"/>
      <c r="S78" s="136"/>
      <c r="T78" s="151"/>
      <c r="U78" s="147"/>
      <c r="V78" s="179"/>
      <c r="W78" s="108"/>
      <c r="X78" s="186"/>
      <c r="Y78" s="108"/>
      <c r="Z78" s="191"/>
      <c r="AA78" s="108"/>
      <c r="AB78" s="186"/>
      <c r="AC78" s="207"/>
      <c r="AD78" s="179"/>
      <c r="AE78" s="108"/>
      <c r="AF78" s="59"/>
      <c r="AG78" s="266"/>
      <c r="AH78" s="107"/>
      <c r="AI78" s="136"/>
      <c r="AJ78" s="151"/>
      <c r="AK78" s="147"/>
      <c r="AL78" s="179"/>
      <c r="AM78" s="108"/>
      <c r="AN78" s="186"/>
      <c r="AO78" s="108"/>
      <c r="AP78" s="191"/>
      <c r="AQ78" s="108"/>
      <c r="AR78" s="186"/>
      <c r="AS78" s="207"/>
      <c r="AT78" s="179"/>
      <c r="AU78" s="108"/>
      <c r="AV78" s="59"/>
      <c r="AW78" s="266"/>
      <c r="AX78" s="107"/>
      <c r="AY78" s="136"/>
      <c r="AZ78" s="151"/>
      <c r="BA78" s="147"/>
      <c r="BB78" s="179"/>
      <c r="BC78" s="108"/>
      <c r="BD78" s="186"/>
      <c r="BE78" s="108"/>
      <c r="BF78" s="191"/>
      <c r="BG78" s="108"/>
      <c r="BH78" s="186"/>
      <c r="BI78" s="207"/>
      <c r="BJ78" s="179"/>
      <c r="BK78" s="108"/>
      <c r="BL78" s="59"/>
      <c r="BM78" s="266"/>
      <c r="BN78" s="107"/>
      <c r="BO78" s="136"/>
      <c r="BP78" s="151"/>
      <c r="BQ78" s="147"/>
      <c r="BR78" s="179"/>
      <c r="BS78" s="108"/>
      <c r="BT78" s="186"/>
      <c r="BU78" s="108"/>
      <c r="BV78" s="191"/>
      <c r="BW78" s="108"/>
      <c r="BX78" s="186"/>
      <c r="BY78" s="207"/>
      <c r="BZ78" s="179"/>
      <c r="CA78" s="108"/>
      <c r="CB78" s="59"/>
      <c r="CC78" s="266"/>
    </row>
    <row r="79" spans="1:81" s="6" customFormat="1" ht="21.95" customHeight="1">
      <c r="A79" s="6" t="s">
        <v>103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</row>
    <row r="80" spans="1:81" s="5" customFormat="1" ht="21.95" customHeight="1">
      <c r="A80" s="6" t="s">
        <v>33</v>
      </c>
    </row>
    <row r="81" spans="1:81" s="5" customFormat="1" ht="21.95" customHeight="1">
      <c r="A81" s="6" t="s">
        <v>34</v>
      </c>
    </row>
    <row r="82" spans="1:81" s="5" customFormat="1" ht="21.95" customHeight="1">
      <c r="A82" s="30" t="s">
        <v>105</v>
      </c>
    </row>
    <row r="83" spans="1:81" s="5" customFormat="1" ht="10.5" customHeight="1">
      <c r="A83" s="30" t="s">
        <v>104</v>
      </c>
    </row>
    <row r="84" spans="1:81" s="5" customFormat="1" ht="21.95" customHeight="1">
      <c r="A84" s="7" t="s">
        <v>35</v>
      </c>
      <c r="AW84" s="405" t="s">
        <v>96</v>
      </c>
      <c r="BM84" s="405" t="s">
        <v>96</v>
      </c>
      <c r="CC84" s="405" t="s">
        <v>96</v>
      </c>
    </row>
    <row r="85" spans="1:81" ht="21.95" customHeight="1">
      <c r="N85" s="31"/>
      <c r="O85" s="31"/>
      <c r="AD85" s="31"/>
      <c r="AE85" s="31"/>
      <c r="AT85" s="31"/>
      <c r="AU85" s="31"/>
      <c r="BJ85" s="31"/>
      <c r="BK85" s="31"/>
      <c r="BZ85" s="31"/>
      <c r="CA85" s="31"/>
    </row>
  </sheetData>
  <mergeCells count="47">
    <mergeCell ref="BX4:BY4"/>
    <mergeCell ref="BZ4:CA4"/>
    <mergeCell ref="CB4:CC4"/>
    <mergeCell ref="BL4:BM4"/>
    <mergeCell ref="BN4:BO4"/>
    <mergeCell ref="BP4:BQ4"/>
    <mergeCell ref="BR4:BS4"/>
    <mergeCell ref="BT4:BU4"/>
    <mergeCell ref="BV4:BW4"/>
    <mergeCell ref="BJ4:BK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N3:CC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X3:BM3"/>
    <mergeCell ref="AB4:AC4"/>
    <mergeCell ref="AD4:AE4"/>
    <mergeCell ref="AF4:AG4"/>
    <mergeCell ref="AH4:AI4"/>
    <mergeCell ref="AJ4:AK4"/>
    <mergeCell ref="A2:A5"/>
    <mergeCell ref="B2:AW2"/>
    <mergeCell ref="B3:Q3"/>
    <mergeCell ref="R3:AG3"/>
    <mergeCell ref="AH3:AW3"/>
    <mergeCell ref="T4:U4"/>
    <mergeCell ref="V4:W4"/>
    <mergeCell ref="X4:Y4"/>
    <mergeCell ref="Z4:AA4"/>
    <mergeCell ref="AL4:AM4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53" orientation="landscape" r:id="rId1"/>
  <headerFooter>
    <oddFooter>&amp;L&amp;"TH SarabunPSK,Regular"&amp;8&amp;K00+000&amp;Z&amp;F&amp;R&amp;"TH SarabunPSK,Regular"&amp;16&amp;K00+000&amp;P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ภาพรวมรุ่นปี2560</vt:lpstr>
      <vt:lpstr>AUN_8.3-2(c1-3-1)รุ่น57 (ปี4)</vt:lpstr>
      <vt:lpstr>AUN_8.3-2(c1-3-1)รุ่น58 (ปี (3)</vt:lpstr>
      <vt:lpstr>AUN_8.3-2(c1-3-1)รุ่น59 (ปี (2)</vt:lpstr>
      <vt:lpstr>AUN_8.3-2(c1-3-1)รุ่น60 (ปี (1)</vt:lpstr>
      <vt:lpstr>'AUN_8.3-2(c1-3-1)รุ่น57 (ปี4)'!Print_Area</vt:lpstr>
      <vt:lpstr>'AUN_8.3-2(c1-3-1)รุ่น58 (ปี (3)'!Print_Area</vt:lpstr>
      <vt:lpstr>'AUN_8.3-2(c1-3-1)รุ่น59 (ปี (2)'!Print_Area</vt:lpstr>
      <vt:lpstr>'AUN_8.3-2(c1-3-1)รุ่น60 (ปี (1)'!Print_Area</vt:lpstr>
      <vt:lpstr>ภาพรวมรุ่นปี2560!Print_Area</vt:lpstr>
      <vt:lpstr>'AUN_8.3-2(c1-3-1)รุ่น57 (ปี4)'!Print_Titles</vt:lpstr>
      <vt:lpstr>'AUN_8.3-2(c1-3-1)รุ่น58 (ปี (3)'!Print_Titles</vt:lpstr>
      <vt:lpstr>'AUN_8.3-2(c1-3-1)รุ่น59 (ปี (2)'!Print_Titles</vt:lpstr>
      <vt:lpstr>'AUN_8.3-2(c1-3-1)รุ่น60 (ปี (1)'!Print_Titles</vt:lpstr>
      <vt:lpstr>ภาพรวมรุ่นปี2560!Print_Titles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2018-08-20T12:12:12Z</cp:lastPrinted>
  <dcterms:created xsi:type="dcterms:W3CDTF">2016-04-06T13:08:10Z</dcterms:created>
  <dcterms:modified xsi:type="dcterms:W3CDTF">2018-09-08T13:56:40Z</dcterms:modified>
</cp:coreProperties>
</file>