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ขอข้อมูลจากฝ่ายต่างๆ\ข้อมูลที่ได้รับกลับมาจากฝ่ายต่างๆ\AUN-QA ส่ง ม\"/>
    </mc:Choice>
  </mc:AlternateContent>
  <bookViews>
    <workbookView xWindow="13350" yWindow="-270" windowWidth="9660" windowHeight="12000"/>
  </bookViews>
  <sheets>
    <sheet name="ยอดสะสมปีงบประมาณ" sheetId="1" r:id="rId1"/>
  </sheets>
  <definedNames>
    <definedName name="_xlnm.Print_Area" localSheetId="0">ยอดสะสมปีงบประมาณ!$B$1:$I$75</definedName>
    <definedName name="_xlnm.Print_Titles" localSheetId="0">ยอดสะสมปีงบประมาณ!$3:$3</definedName>
  </definedNames>
  <calcPr calcId="162913"/>
</workbook>
</file>

<file path=xl/calcChain.xml><?xml version="1.0" encoding="utf-8"?>
<calcChain xmlns="http://schemas.openxmlformats.org/spreadsheetml/2006/main">
  <c r="H35" i="1" l="1"/>
  <c r="H61" i="1"/>
  <c r="H62" i="1"/>
  <c r="H63" i="1"/>
  <c r="H64" i="1"/>
  <c r="H65" i="1"/>
  <c r="H67" i="1"/>
  <c r="H69" i="1"/>
  <c r="H71" i="1"/>
  <c r="H72" i="1"/>
  <c r="H60" i="1"/>
  <c r="H59" i="1"/>
  <c r="H58" i="1"/>
  <c r="H57" i="1"/>
  <c r="H56" i="1"/>
  <c r="H54" i="1"/>
  <c r="H55" i="1"/>
  <c r="H53" i="1"/>
  <c r="H29" i="1"/>
  <c r="H30" i="1"/>
  <c r="H32" i="1"/>
  <c r="H33" i="1"/>
  <c r="H34" i="1"/>
  <c r="H41" i="1"/>
  <c r="H42" i="1"/>
  <c r="H43" i="1"/>
  <c r="H44" i="1"/>
  <c r="H45" i="1"/>
  <c r="H46" i="1"/>
  <c r="H47" i="1"/>
  <c r="H48" i="1"/>
  <c r="H49" i="1"/>
  <c r="H50" i="1"/>
  <c r="H51" i="1"/>
  <c r="H52" i="1"/>
  <c r="H23" i="1"/>
  <c r="H24" i="1"/>
  <c r="H25" i="1"/>
  <c r="H26" i="1"/>
  <c r="H27" i="1"/>
  <c r="H28" i="1"/>
  <c r="H22" i="1"/>
  <c r="H18" i="1"/>
  <c r="H16" i="1"/>
  <c r="H15" i="1"/>
  <c r="H14" i="1"/>
  <c r="H13" i="1"/>
  <c r="H8" i="1"/>
  <c r="H9" i="1"/>
  <c r="H10" i="1"/>
  <c r="H11" i="1"/>
  <c r="H12" i="1"/>
  <c r="H6" i="1"/>
  <c r="H7" i="1"/>
  <c r="H5" i="1"/>
  <c r="H4" i="1"/>
</calcChain>
</file>

<file path=xl/sharedStrings.xml><?xml version="1.0" encoding="utf-8"?>
<sst xmlns="http://schemas.openxmlformats.org/spreadsheetml/2006/main" count="129" uniqueCount="76">
  <si>
    <t>สำนักวิชา</t>
  </si>
  <si>
    <t>สาขาวิชา/หลักสูตร</t>
  </si>
  <si>
    <t>วิทยาศาสตร์</t>
  </si>
  <si>
    <t>การรับรู้จากระยะไกล</t>
  </si>
  <si>
    <t>คณิตศาสตร์</t>
  </si>
  <si>
    <t>เคมี</t>
  </si>
  <si>
    <t>ชีววิทยา</t>
  </si>
  <si>
    <t>ฟิสิกส์</t>
  </si>
  <si>
    <t>ศึกษาทั่วไป</t>
  </si>
  <si>
    <t>เทคโนโลยีสังคม</t>
  </si>
  <si>
    <t>เทคฯการจัดการ/การจัดการบัณฑิต</t>
  </si>
  <si>
    <t>เทคฯการจัดการ/การจัดการมหาบัณฑิต</t>
  </si>
  <si>
    <t xml:space="preserve">เทคฯสารสนเทศ/วิทยาการสารสนเทศมหาบัณฑิต </t>
  </si>
  <si>
    <t xml:space="preserve">       /นิเทศศาสตร์</t>
  </si>
  <si>
    <t xml:space="preserve">        /สารสนเทศศึกษา</t>
  </si>
  <si>
    <t xml:space="preserve">   /ระบบสารสนเทศเพื่อการจัดการ</t>
  </si>
  <si>
    <t>ภาษาอังกฤษ</t>
  </si>
  <si>
    <t>เทคฯผลิตพืช</t>
  </si>
  <si>
    <t>เทคฯผลิตสัตว์</t>
  </si>
  <si>
    <t>เทคโนโลยีการเกษตร</t>
  </si>
  <si>
    <t>เทคฯอาหาร</t>
  </si>
  <si>
    <t>เทคฯชีวภาพ</t>
  </si>
  <si>
    <t>วศ.เกษตร</t>
  </si>
  <si>
    <t>วศ.ขนส่ง</t>
  </si>
  <si>
    <t>วศ.คอมพิวเตอร์</t>
  </si>
  <si>
    <t>วศ.เคมี</t>
  </si>
  <si>
    <t>วศ.เครื่องกล</t>
  </si>
  <si>
    <t xml:space="preserve">     /วศ.ยานยนต์</t>
  </si>
  <si>
    <t xml:space="preserve">     /วศ.อากาศยาน</t>
  </si>
  <si>
    <t>วศ.เซรามิก</t>
  </si>
  <si>
    <t>วศ.โทรคมนาคม</t>
  </si>
  <si>
    <t>วศ.พอลิเมอร์</t>
  </si>
  <si>
    <t>วศ.ไฟฟ้า</t>
  </si>
  <si>
    <t>วศ.โยธา</t>
  </si>
  <si>
    <t>วศ.โลหการ</t>
  </si>
  <si>
    <t>วศ.สิ่งแวดล้อม</t>
  </si>
  <si>
    <t>เทคฯธรณี</t>
  </si>
  <si>
    <t>แพทยศาสตร์</t>
  </si>
  <si>
    <t>อาชีวอนามัยและความปลอดภัย</t>
  </si>
  <si>
    <t>อนามัยสิ่งแวดล้อม</t>
  </si>
  <si>
    <t>หน่วยงาน</t>
  </si>
  <si>
    <t>BestSeller</t>
  </si>
  <si>
    <t>Ref</t>
  </si>
  <si>
    <t>ศบส</t>
  </si>
  <si>
    <t>รวมจำนวนเล่มสะสมที่มีในห้องสมุดทั้งหมด</t>
  </si>
  <si>
    <t>รวม</t>
  </si>
  <si>
    <t>จำนวนเล่มที่จัดซื้อประจำปี</t>
  </si>
  <si>
    <t>จำนวนเล่มที่ได้รับบริจาค</t>
  </si>
  <si>
    <t>พยาบาลศาสตร์</t>
  </si>
  <si>
    <t xml:space="preserve">      /วศ.วัสดุ</t>
  </si>
  <si>
    <t>วิศวกรรมศาสตร์</t>
  </si>
  <si>
    <t xml:space="preserve">     /วศเกษตรและอาหาร</t>
  </si>
  <si>
    <t>วศ.อุตสาหการ</t>
  </si>
  <si>
    <t xml:space="preserve">       /แมคคาทรอนิกส์</t>
  </si>
  <si>
    <t xml:space="preserve">      / การจัดการพลังงาน</t>
  </si>
  <si>
    <t>สถานพัฒนาคณาจารย์</t>
  </si>
  <si>
    <t>จำนวนหนังสือจำหน่ายออก</t>
  </si>
  <si>
    <t>บรรณสารฯ</t>
  </si>
  <si>
    <t>วศ.การผลิต</t>
  </si>
  <si>
    <t>E-book</t>
  </si>
  <si>
    <t>สื่ออิเล็กทรอนิกส์</t>
  </si>
  <si>
    <t>สหกิจศึกษา</t>
  </si>
  <si>
    <t>วิทยาศาสตร์การกีฬา</t>
  </si>
  <si>
    <t>ทันตแพทยศาสตร์</t>
  </si>
  <si>
    <t>สาธารณสุขศาสตร์</t>
  </si>
  <si>
    <t>ปรีคลินิก /จุลชีววิทยา</t>
  </si>
  <si>
    <t xml:space="preserve">           /ชีวเวชศาสตร์</t>
  </si>
  <si>
    <t xml:space="preserve">  /เทคโนโลยีเลเซอร์และโฟตอนนิกส์</t>
  </si>
  <si>
    <t xml:space="preserve">   /ชีวเคมี</t>
  </si>
  <si>
    <t>วศ.อิเล็กทรอนิกส์</t>
  </si>
  <si>
    <t>เทคการออกแบบ</t>
  </si>
  <si>
    <t>-</t>
  </si>
  <si>
    <t>ข้อมูล ณ 30 มิถุนายน 2562 จากฐานข้อมูล ALIST</t>
  </si>
  <si>
    <t>จำนวนหนังสือประจำปีงบประมาณ จำแนกตามสาขาวิชาและปีงบประมาณ 2559-2561</t>
  </si>
  <si>
    <t>ยอดสะสม</t>
  </si>
  <si>
    <t>ยอดสะสม ณ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</si>
</sst>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4"/>
      <name val="Cordia New"/>
    </font>
    <font>
      <sz val="14"/>
      <name val="Cordia New"/>
      <family val="2"/>
    </font>
    <font>
      <sz val="14"/>
      <name val="Browallia New"/>
      <family val="2"/>
    </font>
    <font>
      <b/>
      <sz val="14"/>
      <name val="Browallia New"/>
      <family val="2"/>
    </font>
    <font>
      <sz val="12"/>
      <name val="Browallia New"/>
      <family val="2"/>
    </font>
    <font>
      <b/>
      <sz val="20"/>
      <name val="TH SarabunPSK"/>
      <family val="2"/>
    </font>
    <font>
      <b/>
      <sz val="18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164" fontId="2" fillId="0" borderId="0" xfId="1" applyNumberFormat="1" applyFont="1"/>
    <xf numFmtId="164" fontId="2" fillId="0" borderId="1" xfId="1" applyNumberFormat="1" applyFont="1" applyBorder="1"/>
    <xf numFmtId="164" fontId="4" fillId="0" borderId="1" xfId="1" applyNumberFormat="1" applyFont="1" applyBorder="1"/>
    <xf numFmtId="164" fontId="2" fillId="0" borderId="6" xfId="1" applyNumberFormat="1" applyFont="1" applyBorder="1"/>
    <xf numFmtId="164" fontId="3" fillId="0" borderId="0" xfId="1" applyNumberFormat="1" applyFont="1" applyBorder="1" applyAlignment="1">
      <alignment horizontal="center"/>
    </xf>
    <xf numFmtId="164" fontId="2" fillId="0" borderId="0" xfId="1" applyNumberFormat="1" applyFont="1" applyBorder="1"/>
    <xf numFmtId="164" fontId="2" fillId="0" borderId="8" xfId="1" applyNumberFormat="1" applyFont="1" applyBorder="1"/>
    <xf numFmtId="164" fontId="2" fillId="0" borderId="5" xfId="1" applyNumberFormat="1" applyFont="1" applyBorder="1"/>
    <xf numFmtId="164" fontId="2" fillId="0" borderId="2" xfId="1" applyNumberFormat="1" applyFont="1" applyBorder="1"/>
    <xf numFmtId="164" fontId="2" fillId="0" borderId="0" xfId="1" applyNumberFormat="1" applyFont="1" applyFill="1" applyBorder="1"/>
    <xf numFmtId="164" fontId="3" fillId="0" borderId="0" xfId="1" applyNumberFormat="1" applyFont="1" applyBorder="1"/>
    <xf numFmtId="164" fontId="3" fillId="0" borderId="0" xfId="1" applyNumberFormat="1" applyFont="1"/>
    <xf numFmtId="164" fontId="2" fillId="0" borderId="11" xfId="1" applyNumberFormat="1" applyFont="1" applyBorder="1"/>
    <xf numFmtId="164" fontId="2" fillId="0" borderId="12" xfId="1" applyNumberFormat="1" applyFont="1" applyBorder="1"/>
    <xf numFmtId="164" fontId="2" fillId="4" borderId="0" xfId="1" applyNumberFormat="1" applyFont="1" applyFill="1"/>
    <xf numFmtId="164" fontId="3" fillId="5" borderId="4" xfId="1" applyNumberFormat="1" applyFont="1" applyFill="1" applyBorder="1" applyAlignment="1">
      <alignment horizontal="center"/>
    </xf>
    <xf numFmtId="164" fontId="2" fillId="6" borderId="0" xfId="1" applyNumberFormat="1" applyFont="1" applyFill="1" applyBorder="1"/>
    <xf numFmtId="164" fontId="2" fillId="0" borderId="0" xfId="1" quotePrefix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3" borderId="2" xfId="1" applyNumberFormat="1" applyFont="1" applyFill="1" applyBorder="1" applyAlignment="1">
      <alignment horizontal="center" vertical="center"/>
    </xf>
    <xf numFmtId="0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NumberFormat="1" applyFont="1" applyFill="1" applyBorder="1" applyAlignment="1">
      <alignment horizontal="center" vertical="center"/>
    </xf>
    <xf numFmtId="0" fontId="2" fillId="6" borderId="2" xfId="1" applyNumberFormat="1" applyFont="1" applyFill="1" applyBorder="1" applyAlignment="1">
      <alignment horizontal="center" vertical="center" wrapText="1"/>
    </xf>
    <xf numFmtId="164" fontId="3" fillId="5" borderId="3" xfId="1" applyNumberFormat="1" applyFont="1" applyFill="1" applyBorder="1" applyAlignment="1"/>
    <xf numFmtId="164" fontId="3" fillId="5" borderId="3" xfId="1" applyNumberFormat="1" applyFont="1" applyFill="1" applyBorder="1" applyAlignment="1">
      <alignment horizontal="center"/>
    </xf>
    <xf numFmtId="164" fontId="3" fillId="5" borderId="4" xfId="1" applyNumberFormat="1" applyFont="1" applyFill="1" applyBorder="1" applyAlignment="1"/>
    <xf numFmtId="164" fontId="3" fillId="5" borderId="3" xfId="1" applyNumberFormat="1" applyFont="1" applyFill="1" applyBorder="1"/>
    <xf numFmtId="164" fontId="3" fillId="5" borderId="4" xfId="1" applyNumberFormat="1" applyFont="1" applyFill="1" applyBorder="1"/>
    <xf numFmtId="164" fontId="3" fillId="5" borderId="3" xfId="1" applyNumberFormat="1" applyFont="1" applyFill="1" applyBorder="1" applyAlignment="1">
      <alignment horizontal="right"/>
    </xf>
    <xf numFmtId="164" fontId="2" fillId="5" borderId="4" xfId="1" applyNumberFormat="1" applyFont="1" applyFill="1" applyBorder="1" applyAlignment="1">
      <alignment horizontal="right"/>
    </xf>
    <xf numFmtId="164" fontId="3" fillId="5" borderId="4" xfId="1" applyNumberFormat="1" applyFont="1" applyFill="1" applyBorder="1" applyAlignment="1">
      <alignment horizontal="right"/>
    </xf>
    <xf numFmtId="164" fontId="2" fillId="5" borderId="3" xfId="1" applyNumberFormat="1" applyFont="1" applyFill="1" applyBorder="1"/>
    <xf numFmtId="164" fontId="2" fillId="5" borderId="4" xfId="1" applyNumberFormat="1" applyFont="1" applyFill="1" applyBorder="1"/>
    <xf numFmtId="164" fontId="3" fillId="7" borderId="10" xfId="1" applyNumberFormat="1" applyFont="1" applyFill="1" applyBorder="1"/>
    <xf numFmtId="164" fontId="3" fillId="7" borderId="3" xfId="1" applyNumberFormat="1" applyFont="1" applyFill="1" applyBorder="1"/>
    <xf numFmtId="164" fontId="3" fillId="7" borderId="4" xfId="1" applyNumberFormat="1" applyFont="1" applyFill="1" applyBorder="1"/>
    <xf numFmtId="164" fontId="2" fillId="0" borderId="14" xfId="1" applyNumberFormat="1" applyFont="1" applyBorder="1"/>
    <xf numFmtId="164" fontId="2" fillId="0" borderId="14" xfId="1" quotePrefix="1" applyNumberFormat="1" applyFont="1" applyBorder="1" applyAlignment="1">
      <alignment horizontal="center"/>
    </xf>
    <xf numFmtId="164" fontId="2" fillId="6" borderId="15" xfId="1" applyNumberFormat="1" applyFont="1" applyFill="1" applyBorder="1"/>
    <xf numFmtId="164" fontId="2" fillId="6" borderId="7" xfId="1" applyNumberFormat="1" applyFont="1" applyFill="1" applyBorder="1"/>
    <xf numFmtId="164" fontId="2" fillId="0" borderId="13" xfId="1" applyNumberFormat="1" applyFont="1" applyBorder="1"/>
    <xf numFmtId="164" fontId="2" fillId="0" borderId="9" xfId="1" applyNumberFormat="1" applyFont="1" applyBorder="1"/>
    <xf numFmtId="164" fontId="2" fillId="0" borderId="9" xfId="1" quotePrefix="1" applyNumberFormat="1" applyFont="1" applyBorder="1" applyAlignment="1">
      <alignment horizontal="center"/>
    </xf>
    <xf numFmtId="164" fontId="2" fillId="6" borderId="16" xfId="1" applyNumberFormat="1" applyFont="1" applyFill="1" applyBorder="1"/>
    <xf numFmtId="164" fontId="5" fillId="0" borderId="0" xfId="1" applyNumberFormat="1" applyFont="1" applyBorder="1" applyAlignment="1"/>
    <xf numFmtId="164" fontId="2" fillId="2" borderId="2" xfId="1" applyNumberFormat="1" applyFont="1" applyFill="1" applyBorder="1" applyAlignment="1">
      <alignment horizontal="center" vertical="center"/>
    </xf>
    <xf numFmtId="164" fontId="2" fillId="0" borderId="0" xfId="1" applyNumberFormat="1" applyFont="1" applyAlignment="1">
      <alignment horizontal="right"/>
    </xf>
    <xf numFmtId="164" fontId="6" fillId="0" borderId="0" xfId="1" applyNumberFormat="1" applyFont="1" applyBorder="1" applyAlignment="1">
      <alignment horizontal="center"/>
    </xf>
    <xf numFmtId="164" fontId="3" fillId="7" borderId="11" xfId="1" applyNumberFormat="1" applyFont="1" applyFill="1" applyBorder="1" applyAlignment="1">
      <alignment horizontal="center"/>
    </xf>
    <xf numFmtId="164" fontId="3" fillId="5" borderId="10" xfId="1" applyNumberFormat="1" applyFont="1" applyFill="1" applyBorder="1" applyAlignment="1">
      <alignment horizontal="right"/>
    </xf>
    <xf numFmtId="164" fontId="3" fillId="5" borderId="4" xfId="1" applyNumberFormat="1" applyFont="1" applyFill="1" applyBorder="1" applyAlignment="1">
      <alignment horizontal="right"/>
    </xf>
    <xf numFmtId="164" fontId="2" fillId="0" borderId="2" xfId="1" applyNumberFormat="1" applyFont="1" applyBorder="1" applyAlignment="1">
      <alignment horizontal="center"/>
    </xf>
    <xf numFmtId="164" fontId="2" fillId="0" borderId="10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5"/>
  <sheetViews>
    <sheetView tabSelected="1" zoomScale="90" zoomScaleNormal="90" workbookViewId="0">
      <pane ySplit="3" topLeftCell="A42" activePane="bottomLeft" state="frozen"/>
      <selection pane="bottomLeft" activeCell="M67" sqref="M67"/>
    </sheetView>
  </sheetViews>
  <sheetFormatPr defaultColWidth="9.140625" defaultRowHeight="20.25" x14ac:dyDescent="0.4"/>
  <cols>
    <col min="1" max="1" width="9.140625" style="1"/>
    <col min="2" max="2" width="18.85546875" style="1" bestFit="1" customWidth="1"/>
    <col min="3" max="3" width="34" style="1" bestFit="1" customWidth="1"/>
    <col min="4" max="4" width="10.28515625" style="6" customWidth="1"/>
    <col min="5" max="7" width="6.7109375" style="6" bestFit="1" customWidth="1"/>
    <col min="8" max="8" width="10.140625" style="6" customWidth="1"/>
    <col min="9" max="16384" width="9.140625" style="1"/>
  </cols>
  <sheetData>
    <row r="1" spans="2:9" ht="30.75" x14ac:dyDescent="0.7">
      <c r="B1" s="48" t="s">
        <v>73</v>
      </c>
      <c r="C1" s="48"/>
      <c r="D1" s="48"/>
      <c r="E1" s="48"/>
      <c r="F1" s="48"/>
      <c r="G1" s="48"/>
      <c r="H1" s="48"/>
      <c r="I1" s="45"/>
    </row>
    <row r="2" spans="2:9" ht="21" x14ac:dyDescent="0.45">
      <c r="B2" s="5"/>
      <c r="C2" s="5"/>
      <c r="D2" s="19"/>
      <c r="E2" s="5"/>
      <c r="F2" s="5"/>
      <c r="G2" s="5"/>
      <c r="H2" s="5"/>
      <c r="I2" s="5"/>
    </row>
    <row r="3" spans="2:9" ht="40.5" x14ac:dyDescent="0.4">
      <c r="B3" s="46" t="s">
        <v>0</v>
      </c>
      <c r="C3" s="20" t="s">
        <v>1</v>
      </c>
      <c r="D3" s="21" t="s">
        <v>75</v>
      </c>
      <c r="E3" s="22">
        <v>2559</v>
      </c>
      <c r="F3" s="22">
        <v>2560</v>
      </c>
      <c r="G3" s="22">
        <v>2561</v>
      </c>
      <c r="H3" s="23" t="s">
        <v>74</v>
      </c>
    </row>
    <row r="4" spans="2:9" x14ac:dyDescent="0.4">
      <c r="B4" s="4" t="s">
        <v>2</v>
      </c>
      <c r="C4" s="4" t="s">
        <v>3</v>
      </c>
      <c r="D4" s="6">
        <v>650</v>
      </c>
      <c r="E4" s="10">
        <v>7</v>
      </c>
      <c r="F4" s="18" t="s">
        <v>71</v>
      </c>
      <c r="G4" s="18" t="s">
        <v>71</v>
      </c>
      <c r="H4" s="17">
        <f>SUM(D4:G4)</f>
        <v>657</v>
      </c>
    </row>
    <row r="5" spans="2:9" x14ac:dyDescent="0.4">
      <c r="B5" s="2"/>
      <c r="C5" s="2" t="s">
        <v>4</v>
      </c>
      <c r="D5" s="6">
        <v>3898</v>
      </c>
      <c r="E5" s="10">
        <v>7</v>
      </c>
      <c r="F5" s="18" t="s">
        <v>71</v>
      </c>
      <c r="G5" s="18" t="s">
        <v>71</v>
      </c>
      <c r="H5" s="17">
        <f>SUM(D5:G5)</f>
        <v>3905</v>
      </c>
    </row>
    <row r="6" spans="2:9" x14ac:dyDescent="0.4">
      <c r="B6" s="2"/>
      <c r="C6" s="2" t="s">
        <v>5</v>
      </c>
      <c r="D6" s="6">
        <v>3140</v>
      </c>
      <c r="E6" s="10">
        <v>4</v>
      </c>
      <c r="F6" s="6">
        <v>37</v>
      </c>
      <c r="G6" s="6">
        <v>30</v>
      </c>
      <c r="H6" s="17">
        <f t="shared" ref="H6:H13" si="0">SUM(D6:G6)</f>
        <v>3211</v>
      </c>
    </row>
    <row r="7" spans="2:9" x14ac:dyDescent="0.4">
      <c r="B7" s="2"/>
      <c r="C7" s="2" t="s">
        <v>68</v>
      </c>
      <c r="D7" s="6">
        <v>864</v>
      </c>
      <c r="E7" s="18" t="s">
        <v>71</v>
      </c>
      <c r="F7" s="18" t="s">
        <v>71</v>
      </c>
      <c r="G7" s="18" t="s">
        <v>71</v>
      </c>
      <c r="H7" s="17">
        <f t="shared" si="0"/>
        <v>864</v>
      </c>
    </row>
    <row r="8" spans="2:9" x14ac:dyDescent="0.4">
      <c r="B8" s="2"/>
      <c r="C8" s="2" t="s">
        <v>6</v>
      </c>
      <c r="D8" s="6">
        <v>1235</v>
      </c>
      <c r="E8" s="18" t="s">
        <v>71</v>
      </c>
      <c r="F8" s="6">
        <v>35</v>
      </c>
      <c r="G8" s="6">
        <v>5</v>
      </c>
      <c r="H8" s="17">
        <f t="shared" si="0"/>
        <v>1275</v>
      </c>
    </row>
    <row r="9" spans="2:9" x14ac:dyDescent="0.4">
      <c r="B9" s="2"/>
      <c r="C9" s="2" t="s">
        <v>65</v>
      </c>
      <c r="D9" s="6">
        <v>1649</v>
      </c>
      <c r="E9" s="10">
        <v>6</v>
      </c>
      <c r="F9" s="18" t="s">
        <v>71</v>
      </c>
      <c r="G9" s="6">
        <v>1</v>
      </c>
      <c r="H9" s="17">
        <f t="shared" si="0"/>
        <v>1656</v>
      </c>
    </row>
    <row r="10" spans="2:9" x14ac:dyDescent="0.4">
      <c r="B10" s="2"/>
      <c r="C10" s="2" t="s">
        <v>66</v>
      </c>
      <c r="D10" s="6">
        <v>101</v>
      </c>
      <c r="E10" s="18" t="s">
        <v>71</v>
      </c>
      <c r="F10" s="18" t="s">
        <v>71</v>
      </c>
      <c r="G10" s="6">
        <v>2</v>
      </c>
      <c r="H10" s="17">
        <f t="shared" si="0"/>
        <v>103</v>
      </c>
    </row>
    <row r="11" spans="2:9" x14ac:dyDescent="0.4">
      <c r="B11" s="2"/>
      <c r="C11" s="2" t="s">
        <v>62</v>
      </c>
      <c r="D11" s="6">
        <v>684</v>
      </c>
      <c r="E11" s="10">
        <v>28</v>
      </c>
      <c r="F11" s="6">
        <v>2</v>
      </c>
      <c r="G11" s="6">
        <v>24</v>
      </c>
      <c r="H11" s="17">
        <f t="shared" si="0"/>
        <v>738</v>
      </c>
    </row>
    <row r="12" spans="2:9" x14ac:dyDescent="0.4">
      <c r="B12" s="7"/>
      <c r="C12" s="7" t="s">
        <v>7</v>
      </c>
      <c r="D12" s="6">
        <v>1254</v>
      </c>
      <c r="E12" s="10">
        <v>50</v>
      </c>
      <c r="F12" s="6">
        <v>52</v>
      </c>
      <c r="G12" s="6">
        <v>6</v>
      </c>
      <c r="H12" s="17">
        <f t="shared" si="0"/>
        <v>1362</v>
      </c>
    </row>
    <row r="13" spans="2:9" x14ac:dyDescent="0.4">
      <c r="B13" s="7"/>
      <c r="C13" s="7" t="s">
        <v>67</v>
      </c>
      <c r="D13" s="6">
        <v>455</v>
      </c>
      <c r="E13" s="18" t="s">
        <v>71</v>
      </c>
      <c r="F13" s="18" t="s">
        <v>71</v>
      </c>
      <c r="G13" s="18" t="s">
        <v>71</v>
      </c>
      <c r="H13" s="17">
        <f t="shared" si="0"/>
        <v>455</v>
      </c>
    </row>
    <row r="14" spans="2:9" s="12" customFormat="1" ht="21.75" customHeight="1" x14ac:dyDescent="0.45">
      <c r="B14" s="50" t="s">
        <v>45</v>
      </c>
      <c r="C14" s="51"/>
      <c r="D14" s="27">
        <v>13930</v>
      </c>
      <c r="E14" s="27">
        <v>102</v>
      </c>
      <c r="F14" s="27">
        <v>126</v>
      </c>
      <c r="G14" s="27">
        <v>68</v>
      </c>
      <c r="H14" s="28">
        <f>SUM(D14:G14)</f>
        <v>14226</v>
      </c>
    </row>
    <row r="15" spans="2:9" x14ac:dyDescent="0.4">
      <c r="B15" s="4" t="s">
        <v>9</v>
      </c>
      <c r="C15" s="4" t="s">
        <v>8</v>
      </c>
      <c r="D15" s="6">
        <v>4056</v>
      </c>
      <c r="E15" s="6">
        <v>49</v>
      </c>
      <c r="F15" s="6">
        <v>12</v>
      </c>
      <c r="G15" s="6">
        <v>2</v>
      </c>
      <c r="H15" s="17">
        <f>SUM(D15:G15)</f>
        <v>4119</v>
      </c>
    </row>
    <row r="16" spans="2:9" x14ac:dyDescent="0.4">
      <c r="B16" s="2"/>
      <c r="C16" s="3" t="s">
        <v>10</v>
      </c>
      <c r="D16" s="6">
        <v>2790</v>
      </c>
      <c r="E16" s="6">
        <v>43</v>
      </c>
      <c r="F16" s="6">
        <v>74</v>
      </c>
      <c r="G16" s="6">
        <v>73</v>
      </c>
      <c r="H16" s="17">
        <f>SUM(D16:G16)+E17+G17</f>
        <v>3031</v>
      </c>
    </row>
    <row r="17" spans="2:8" x14ac:dyDescent="0.4">
      <c r="B17" s="2"/>
      <c r="C17" s="3" t="s">
        <v>11</v>
      </c>
      <c r="E17" s="6">
        <v>47</v>
      </c>
      <c r="F17" s="18" t="s">
        <v>71</v>
      </c>
      <c r="G17" s="6">
        <v>4</v>
      </c>
      <c r="H17" s="17"/>
    </row>
    <row r="18" spans="2:8" x14ac:dyDescent="0.4">
      <c r="B18" s="2"/>
      <c r="C18" s="3" t="s">
        <v>12</v>
      </c>
      <c r="D18" s="6">
        <v>8090</v>
      </c>
      <c r="E18" s="6">
        <v>375</v>
      </c>
      <c r="F18" s="6">
        <v>137</v>
      </c>
      <c r="G18" s="6">
        <v>55</v>
      </c>
      <c r="H18" s="17">
        <f>SUM(D18:G18)+G20</f>
        <v>8664</v>
      </c>
    </row>
    <row r="19" spans="2:8" ht="21" customHeight="1" x14ac:dyDescent="0.4">
      <c r="B19" s="2"/>
      <c r="C19" s="2" t="s">
        <v>13</v>
      </c>
      <c r="E19" s="18" t="s">
        <v>71</v>
      </c>
      <c r="F19" s="18" t="s">
        <v>71</v>
      </c>
      <c r="G19" s="18" t="s">
        <v>71</v>
      </c>
      <c r="H19" s="17"/>
    </row>
    <row r="20" spans="2:8" ht="26.25" customHeight="1" x14ac:dyDescent="0.4">
      <c r="B20" s="2"/>
      <c r="C20" s="2" t="s">
        <v>14</v>
      </c>
      <c r="E20" s="18" t="s">
        <v>71</v>
      </c>
      <c r="F20" s="18" t="s">
        <v>71</v>
      </c>
      <c r="G20" s="6">
        <v>7</v>
      </c>
      <c r="H20" s="17"/>
    </row>
    <row r="21" spans="2:8" ht="24.75" customHeight="1" x14ac:dyDescent="0.4">
      <c r="B21" s="2"/>
      <c r="C21" s="2" t="s">
        <v>15</v>
      </c>
      <c r="E21" s="18" t="s">
        <v>71</v>
      </c>
      <c r="F21" s="18" t="s">
        <v>71</v>
      </c>
      <c r="G21" s="18" t="s">
        <v>71</v>
      </c>
      <c r="H21" s="17"/>
    </row>
    <row r="22" spans="2:8" x14ac:dyDescent="0.4">
      <c r="B22" s="7"/>
      <c r="C22" s="7" t="s">
        <v>16</v>
      </c>
      <c r="D22" s="6">
        <v>4063</v>
      </c>
      <c r="E22" s="6">
        <v>54</v>
      </c>
      <c r="F22" s="6">
        <v>24</v>
      </c>
      <c r="G22" s="6">
        <v>56</v>
      </c>
      <c r="H22" s="17">
        <f>SUM(D22:G22)</f>
        <v>4197</v>
      </c>
    </row>
    <row r="23" spans="2:8" x14ac:dyDescent="0.4">
      <c r="B23" s="14"/>
      <c r="C23" s="6" t="s">
        <v>61</v>
      </c>
      <c r="D23" s="6">
        <v>29</v>
      </c>
      <c r="E23" s="6">
        <v>65</v>
      </c>
      <c r="F23" s="6">
        <v>28</v>
      </c>
      <c r="G23" s="6">
        <v>15</v>
      </c>
      <c r="H23" s="17">
        <f t="shared" ref="H23:H52" si="1">SUM(D23:G23)</f>
        <v>137</v>
      </c>
    </row>
    <row r="24" spans="2:8" s="11" customFormat="1" ht="21.75" customHeight="1" x14ac:dyDescent="0.45">
      <c r="B24" s="50" t="s">
        <v>45</v>
      </c>
      <c r="C24" s="51"/>
      <c r="D24" s="29">
        <v>19028</v>
      </c>
      <c r="E24" s="29">
        <v>633</v>
      </c>
      <c r="F24" s="29">
        <v>275</v>
      </c>
      <c r="G24" s="29">
        <v>212</v>
      </c>
      <c r="H24" s="30">
        <f t="shared" si="1"/>
        <v>20148</v>
      </c>
    </row>
    <row r="25" spans="2:8" x14ac:dyDescent="0.4">
      <c r="B25" s="4" t="s">
        <v>19</v>
      </c>
      <c r="C25" s="4" t="s">
        <v>17</v>
      </c>
      <c r="D25" s="6">
        <v>1606</v>
      </c>
      <c r="E25" s="6">
        <v>27</v>
      </c>
      <c r="F25" s="6">
        <v>27</v>
      </c>
      <c r="G25" s="6">
        <v>18</v>
      </c>
      <c r="H25" s="17">
        <f t="shared" si="1"/>
        <v>1678</v>
      </c>
    </row>
    <row r="26" spans="2:8" x14ac:dyDescent="0.4">
      <c r="B26" s="2"/>
      <c r="C26" s="2" t="s">
        <v>18</v>
      </c>
      <c r="D26" s="6">
        <v>1813</v>
      </c>
      <c r="E26" s="6">
        <v>51</v>
      </c>
      <c r="F26" s="6">
        <v>13</v>
      </c>
      <c r="G26" s="6">
        <v>6</v>
      </c>
      <c r="H26" s="17">
        <f t="shared" si="1"/>
        <v>1883</v>
      </c>
    </row>
    <row r="27" spans="2:8" x14ac:dyDescent="0.4">
      <c r="B27" s="2"/>
      <c r="C27" s="2" t="s">
        <v>20</v>
      </c>
      <c r="D27" s="6">
        <v>1369</v>
      </c>
      <c r="E27" s="6">
        <v>27</v>
      </c>
      <c r="F27" s="6">
        <v>21</v>
      </c>
      <c r="G27" s="6">
        <v>13</v>
      </c>
      <c r="H27" s="17">
        <f t="shared" si="1"/>
        <v>1430</v>
      </c>
    </row>
    <row r="28" spans="2:8" x14ac:dyDescent="0.4">
      <c r="B28" s="7"/>
      <c r="C28" s="7" t="s">
        <v>21</v>
      </c>
      <c r="D28" s="6">
        <v>1040</v>
      </c>
      <c r="E28" s="6">
        <v>24</v>
      </c>
      <c r="F28" s="6">
        <v>5</v>
      </c>
      <c r="G28" s="6">
        <v>7</v>
      </c>
      <c r="H28" s="17">
        <f t="shared" si="1"/>
        <v>1076</v>
      </c>
    </row>
    <row r="29" spans="2:8" s="12" customFormat="1" ht="21.75" customHeight="1" x14ac:dyDescent="0.45">
      <c r="B29" s="50" t="s">
        <v>45</v>
      </c>
      <c r="C29" s="51"/>
      <c r="D29" s="27">
        <v>5828</v>
      </c>
      <c r="E29" s="27">
        <v>129</v>
      </c>
      <c r="F29" s="27">
        <v>66</v>
      </c>
      <c r="G29" s="27">
        <v>44</v>
      </c>
      <c r="H29" s="28">
        <f t="shared" si="1"/>
        <v>6067</v>
      </c>
    </row>
    <row r="30" spans="2:8" x14ac:dyDescent="0.4">
      <c r="B30" s="4" t="s">
        <v>50</v>
      </c>
      <c r="C30" s="4" t="s">
        <v>22</v>
      </c>
      <c r="D30" s="6">
        <v>1278</v>
      </c>
      <c r="E30" s="6">
        <v>3</v>
      </c>
      <c r="F30" s="6">
        <v>11</v>
      </c>
      <c r="G30" s="6">
        <v>3</v>
      </c>
      <c r="H30" s="17">
        <f t="shared" si="1"/>
        <v>1295</v>
      </c>
    </row>
    <row r="31" spans="2:8" x14ac:dyDescent="0.4">
      <c r="B31" s="2"/>
      <c r="C31" s="2" t="s">
        <v>51</v>
      </c>
      <c r="E31" s="18" t="s">
        <v>71</v>
      </c>
      <c r="F31" s="18" t="s">
        <v>71</v>
      </c>
      <c r="G31" s="18" t="s">
        <v>71</v>
      </c>
      <c r="H31" s="17"/>
    </row>
    <row r="32" spans="2:8" x14ac:dyDescent="0.4">
      <c r="B32" s="2"/>
      <c r="C32" s="2" t="s">
        <v>23</v>
      </c>
      <c r="D32" s="6">
        <v>1035</v>
      </c>
      <c r="E32" s="6">
        <v>23</v>
      </c>
      <c r="F32" s="6">
        <v>18</v>
      </c>
      <c r="G32" s="6">
        <v>19</v>
      </c>
      <c r="H32" s="17">
        <f t="shared" si="1"/>
        <v>1095</v>
      </c>
    </row>
    <row r="33" spans="2:8" x14ac:dyDescent="0.4">
      <c r="B33" s="2"/>
      <c r="C33" s="2" t="s">
        <v>24</v>
      </c>
      <c r="D33" s="6">
        <v>5535</v>
      </c>
      <c r="E33" s="6">
        <v>7</v>
      </c>
      <c r="F33" s="6">
        <v>16</v>
      </c>
      <c r="G33" s="6">
        <v>10</v>
      </c>
      <c r="H33" s="17">
        <f t="shared" si="1"/>
        <v>5568</v>
      </c>
    </row>
    <row r="34" spans="2:8" x14ac:dyDescent="0.4">
      <c r="B34" s="2"/>
      <c r="C34" s="2" t="s">
        <v>25</v>
      </c>
      <c r="D34" s="6">
        <v>2534</v>
      </c>
      <c r="E34" s="6">
        <v>37</v>
      </c>
      <c r="F34" s="6">
        <v>46</v>
      </c>
      <c r="G34" s="6">
        <v>14</v>
      </c>
      <c r="H34" s="17">
        <f t="shared" si="1"/>
        <v>2631</v>
      </c>
    </row>
    <row r="35" spans="2:8" x14ac:dyDescent="0.4">
      <c r="B35" s="2"/>
      <c r="C35" s="2" t="s">
        <v>26</v>
      </c>
      <c r="D35" s="6">
        <v>3562</v>
      </c>
      <c r="E35" s="6">
        <v>117</v>
      </c>
      <c r="F35" s="6">
        <v>132</v>
      </c>
      <c r="G35" s="6">
        <v>29</v>
      </c>
      <c r="H35" s="17">
        <f>SUM(D35:G35)+G36+G37</f>
        <v>3857</v>
      </c>
    </row>
    <row r="36" spans="2:8" x14ac:dyDescent="0.4">
      <c r="B36" s="2"/>
      <c r="C36" s="2" t="s">
        <v>27</v>
      </c>
      <c r="E36" s="18" t="s">
        <v>71</v>
      </c>
      <c r="F36" s="18" t="s">
        <v>71</v>
      </c>
      <c r="G36" s="6">
        <v>16</v>
      </c>
      <c r="H36" s="17"/>
    </row>
    <row r="37" spans="2:8" x14ac:dyDescent="0.4">
      <c r="B37" s="2"/>
      <c r="C37" s="2" t="s">
        <v>28</v>
      </c>
      <c r="E37" s="18" t="s">
        <v>71</v>
      </c>
      <c r="F37" s="18" t="s">
        <v>71</v>
      </c>
      <c r="G37" s="6">
        <v>1</v>
      </c>
      <c r="H37" s="17"/>
    </row>
    <row r="38" spans="2:8" x14ac:dyDescent="0.4">
      <c r="B38" s="2"/>
      <c r="C38" s="2" t="s">
        <v>49</v>
      </c>
      <c r="E38" s="18" t="s">
        <v>71</v>
      </c>
      <c r="F38" s="18" t="s">
        <v>71</v>
      </c>
      <c r="G38" s="18" t="s">
        <v>71</v>
      </c>
      <c r="H38" s="17"/>
    </row>
    <row r="39" spans="2:8" x14ac:dyDescent="0.4">
      <c r="B39" s="2"/>
      <c r="C39" s="2" t="s">
        <v>53</v>
      </c>
      <c r="E39" s="18" t="s">
        <v>71</v>
      </c>
      <c r="F39" s="18" t="s">
        <v>71</v>
      </c>
      <c r="G39" s="18" t="s">
        <v>71</v>
      </c>
      <c r="H39" s="17"/>
    </row>
    <row r="40" spans="2:8" x14ac:dyDescent="0.4">
      <c r="B40" s="2"/>
      <c r="C40" s="2" t="s">
        <v>54</v>
      </c>
      <c r="E40" s="18" t="s">
        <v>71</v>
      </c>
      <c r="F40" s="18" t="s">
        <v>71</v>
      </c>
      <c r="G40" s="18" t="s">
        <v>71</v>
      </c>
      <c r="H40" s="17"/>
    </row>
    <row r="41" spans="2:8" x14ac:dyDescent="0.4">
      <c r="B41" s="2"/>
      <c r="C41" s="2" t="s">
        <v>58</v>
      </c>
      <c r="D41" s="6">
        <v>416</v>
      </c>
      <c r="E41" s="6">
        <v>48</v>
      </c>
      <c r="F41" s="6">
        <v>53</v>
      </c>
      <c r="G41" s="6">
        <v>17</v>
      </c>
      <c r="H41" s="17">
        <f t="shared" si="1"/>
        <v>534</v>
      </c>
    </row>
    <row r="42" spans="2:8" x14ac:dyDescent="0.4">
      <c r="B42" s="2"/>
      <c r="C42" s="2" t="s">
        <v>29</v>
      </c>
      <c r="D42" s="6">
        <v>1029</v>
      </c>
      <c r="E42" s="6">
        <v>58</v>
      </c>
      <c r="F42" s="6">
        <v>21</v>
      </c>
      <c r="G42" s="6">
        <v>10</v>
      </c>
      <c r="H42" s="17">
        <f t="shared" si="1"/>
        <v>1118</v>
      </c>
    </row>
    <row r="43" spans="2:8" x14ac:dyDescent="0.4">
      <c r="B43" s="2"/>
      <c r="C43" s="2" t="s">
        <v>30</v>
      </c>
      <c r="D43" s="6">
        <v>1346</v>
      </c>
      <c r="E43" s="6">
        <v>41</v>
      </c>
      <c r="F43" s="6">
        <v>100</v>
      </c>
      <c r="G43" s="6">
        <v>43</v>
      </c>
      <c r="H43" s="17">
        <f t="shared" si="1"/>
        <v>1530</v>
      </c>
    </row>
    <row r="44" spans="2:8" x14ac:dyDescent="0.4">
      <c r="B44" s="2"/>
      <c r="C44" s="2" t="s">
        <v>31</v>
      </c>
      <c r="D44" s="6">
        <v>1343</v>
      </c>
      <c r="E44" s="6">
        <v>14</v>
      </c>
      <c r="F44" s="6">
        <v>15</v>
      </c>
      <c r="G44" s="6">
        <v>1</v>
      </c>
      <c r="H44" s="17">
        <f t="shared" si="1"/>
        <v>1373</v>
      </c>
    </row>
    <row r="45" spans="2:8" x14ac:dyDescent="0.4">
      <c r="B45" s="2"/>
      <c r="C45" s="2" t="s">
        <v>32</v>
      </c>
      <c r="D45" s="6">
        <v>5260</v>
      </c>
      <c r="E45" s="6">
        <v>61</v>
      </c>
      <c r="F45" s="6">
        <v>12</v>
      </c>
      <c r="G45" s="6">
        <v>10</v>
      </c>
      <c r="H45" s="17">
        <f t="shared" si="1"/>
        <v>5343</v>
      </c>
    </row>
    <row r="46" spans="2:8" x14ac:dyDescent="0.4">
      <c r="B46" s="2"/>
      <c r="C46" s="2" t="s">
        <v>69</v>
      </c>
      <c r="E46" s="18" t="s">
        <v>71</v>
      </c>
      <c r="F46" s="6">
        <v>1</v>
      </c>
      <c r="G46" s="6">
        <v>4</v>
      </c>
      <c r="H46" s="17">
        <f>SUM(D46:G46)</f>
        <v>5</v>
      </c>
    </row>
    <row r="47" spans="2:8" x14ac:dyDescent="0.4">
      <c r="B47" s="2"/>
      <c r="C47" s="2" t="s">
        <v>33</v>
      </c>
      <c r="D47" s="6">
        <v>3928</v>
      </c>
      <c r="E47" s="6">
        <v>6</v>
      </c>
      <c r="F47" s="6">
        <v>1</v>
      </c>
      <c r="G47" s="6">
        <v>27</v>
      </c>
      <c r="H47" s="17">
        <f t="shared" si="1"/>
        <v>3962</v>
      </c>
    </row>
    <row r="48" spans="2:8" x14ac:dyDescent="0.4">
      <c r="B48" s="2"/>
      <c r="C48" s="2" t="s">
        <v>34</v>
      </c>
      <c r="D48" s="6">
        <v>1099</v>
      </c>
      <c r="E48" s="6">
        <v>15</v>
      </c>
      <c r="F48" s="6">
        <v>7</v>
      </c>
      <c r="G48" s="6">
        <v>13</v>
      </c>
      <c r="H48" s="17">
        <f t="shared" si="1"/>
        <v>1134</v>
      </c>
    </row>
    <row r="49" spans="2:8" x14ac:dyDescent="0.4">
      <c r="B49" s="2"/>
      <c r="C49" s="2" t="s">
        <v>35</v>
      </c>
      <c r="D49" s="6">
        <v>1829</v>
      </c>
      <c r="E49" s="6">
        <v>6</v>
      </c>
      <c r="F49" s="6">
        <v>15</v>
      </c>
      <c r="G49" s="6">
        <v>17</v>
      </c>
      <c r="H49" s="17">
        <f t="shared" si="1"/>
        <v>1867</v>
      </c>
    </row>
    <row r="50" spans="2:8" x14ac:dyDescent="0.4">
      <c r="B50" s="2"/>
      <c r="C50" s="2" t="s">
        <v>52</v>
      </c>
      <c r="D50" s="6">
        <v>1477</v>
      </c>
      <c r="E50" s="6">
        <v>21</v>
      </c>
      <c r="F50" s="6">
        <v>89</v>
      </c>
      <c r="G50" s="6">
        <v>14</v>
      </c>
      <c r="H50" s="17">
        <f t="shared" si="1"/>
        <v>1601</v>
      </c>
    </row>
    <row r="51" spans="2:8" x14ac:dyDescent="0.4">
      <c r="B51" s="7"/>
      <c r="C51" s="7" t="s">
        <v>36</v>
      </c>
      <c r="D51" s="6">
        <v>1236</v>
      </c>
      <c r="E51" s="6">
        <v>12</v>
      </c>
      <c r="F51" s="6">
        <v>86</v>
      </c>
      <c r="G51" s="6">
        <v>19</v>
      </c>
      <c r="H51" s="17">
        <f t="shared" si="1"/>
        <v>1353</v>
      </c>
    </row>
    <row r="52" spans="2:8" x14ac:dyDescent="0.4">
      <c r="B52" s="14"/>
      <c r="C52" s="6" t="s">
        <v>70</v>
      </c>
      <c r="E52" s="18" t="s">
        <v>71</v>
      </c>
      <c r="F52" s="18" t="s">
        <v>71</v>
      </c>
      <c r="G52" s="6">
        <v>2</v>
      </c>
      <c r="H52" s="17">
        <f t="shared" si="1"/>
        <v>2</v>
      </c>
    </row>
    <row r="53" spans="2:8" ht="21.75" customHeight="1" x14ac:dyDescent="0.45">
      <c r="B53" s="50" t="s">
        <v>45</v>
      </c>
      <c r="C53" s="51"/>
      <c r="D53" s="24">
        <v>32907</v>
      </c>
      <c r="E53" s="24">
        <v>466</v>
      </c>
      <c r="F53" s="24">
        <v>623</v>
      </c>
      <c r="G53" s="24">
        <v>269</v>
      </c>
      <c r="H53" s="26">
        <f t="shared" ref="H53:H60" si="2">SUM(D53:G53)</f>
        <v>34265</v>
      </c>
    </row>
    <row r="54" spans="2:8" x14ac:dyDescent="0.4">
      <c r="B54" s="13" t="s">
        <v>37</v>
      </c>
      <c r="C54" s="8" t="s">
        <v>37</v>
      </c>
      <c r="D54" s="6">
        <v>1263</v>
      </c>
      <c r="E54" s="6">
        <v>23</v>
      </c>
      <c r="F54" s="6">
        <v>36</v>
      </c>
      <c r="G54" s="6">
        <v>38</v>
      </c>
      <c r="H54" s="17">
        <f t="shared" si="2"/>
        <v>1360</v>
      </c>
    </row>
    <row r="55" spans="2:8" s="6" customFormat="1" ht="21" customHeight="1" x14ac:dyDescent="0.45">
      <c r="B55" s="50" t="s">
        <v>45</v>
      </c>
      <c r="C55" s="51"/>
      <c r="D55" s="25">
        <v>1263</v>
      </c>
      <c r="E55" s="25">
        <v>23</v>
      </c>
      <c r="F55" s="25">
        <v>36</v>
      </c>
      <c r="G55" s="25">
        <v>38</v>
      </c>
      <c r="H55" s="16">
        <f t="shared" si="2"/>
        <v>1360</v>
      </c>
    </row>
    <row r="56" spans="2:8" x14ac:dyDescent="0.4">
      <c r="B56" s="8" t="s">
        <v>64</v>
      </c>
      <c r="C56" s="4" t="s">
        <v>38</v>
      </c>
      <c r="D56" s="6">
        <v>1902</v>
      </c>
      <c r="E56" s="6">
        <v>35</v>
      </c>
      <c r="F56" s="6">
        <v>20</v>
      </c>
      <c r="G56" s="6">
        <v>17</v>
      </c>
      <c r="H56" s="17">
        <f t="shared" si="2"/>
        <v>1974</v>
      </c>
    </row>
    <row r="57" spans="2:8" x14ac:dyDescent="0.4">
      <c r="B57" s="7"/>
      <c r="C57" s="7" t="s">
        <v>39</v>
      </c>
      <c r="D57" s="6">
        <v>1318</v>
      </c>
      <c r="E57" s="6">
        <v>2</v>
      </c>
      <c r="F57" s="6">
        <v>12</v>
      </c>
      <c r="G57" s="6">
        <v>12</v>
      </c>
      <c r="H57" s="17">
        <f t="shared" si="2"/>
        <v>1344</v>
      </c>
    </row>
    <row r="58" spans="2:8" ht="21" x14ac:dyDescent="0.45">
      <c r="B58" s="50" t="s">
        <v>45</v>
      </c>
      <c r="C58" s="51"/>
      <c r="D58" s="29">
        <v>3220</v>
      </c>
      <c r="E58" s="29">
        <v>37</v>
      </c>
      <c r="F58" s="29">
        <v>32</v>
      </c>
      <c r="G58" s="29">
        <v>29</v>
      </c>
      <c r="H58" s="31">
        <f t="shared" si="2"/>
        <v>3318</v>
      </c>
    </row>
    <row r="59" spans="2:8" x14ac:dyDescent="0.4">
      <c r="B59" s="8" t="s">
        <v>48</v>
      </c>
      <c r="C59" s="1" t="s">
        <v>48</v>
      </c>
      <c r="D59" s="6">
        <v>2202</v>
      </c>
      <c r="E59" s="6">
        <v>73</v>
      </c>
      <c r="F59" s="6">
        <v>75</v>
      </c>
      <c r="G59" s="6">
        <v>108</v>
      </c>
      <c r="H59" s="17">
        <f t="shared" si="2"/>
        <v>2458</v>
      </c>
    </row>
    <row r="60" spans="2:8" ht="21.75" customHeight="1" x14ac:dyDescent="0.45">
      <c r="B60" s="50" t="s">
        <v>45</v>
      </c>
      <c r="C60" s="51"/>
      <c r="D60" s="27">
        <v>2202</v>
      </c>
      <c r="E60" s="27">
        <v>73</v>
      </c>
      <c r="F60" s="27">
        <v>75</v>
      </c>
      <c r="G60" s="27">
        <v>108</v>
      </c>
      <c r="H60" s="28">
        <f t="shared" si="2"/>
        <v>2458</v>
      </c>
    </row>
    <row r="61" spans="2:8" ht="21.75" customHeight="1" x14ac:dyDescent="0.4">
      <c r="B61" s="8" t="s">
        <v>63</v>
      </c>
      <c r="C61" s="8" t="s">
        <v>63</v>
      </c>
      <c r="E61" s="6">
        <v>81</v>
      </c>
      <c r="F61" s="6">
        <v>61</v>
      </c>
      <c r="G61" s="6">
        <v>19</v>
      </c>
      <c r="H61" s="17">
        <f t="shared" ref="H61:H72" si="3">SUM(D61:G61)</f>
        <v>161</v>
      </c>
    </row>
    <row r="62" spans="2:8" s="15" customFormat="1" ht="21.75" customHeight="1" x14ac:dyDescent="0.45">
      <c r="B62" s="50" t="s">
        <v>45</v>
      </c>
      <c r="C62" s="51"/>
      <c r="D62" s="32"/>
      <c r="E62" s="32">
        <v>81</v>
      </c>
      <c r="F62" s="32">
        <v>61</v>
      </c>
      <c r="G62" s="32">
        <v>19</v>
      </c>
      <c r="H62" s="33">
        <f t="shared" si="3"/>
        <v>161</v>
      </c>
    </row>
    <row r="63" spans="2:8" x14ac:dyDescent="0.4">
      <c r="B63" s="4" t="s">
        <v>57</v>
      </c>
      <c r="C63" s="4" t="s">
        <v>41</v>
      </c>
      <c r="D63" s="6">
        <v>3057</v>
      </c>
      <c r="E63" s="6">
        <v>398</v>
      </c>
      <c r="F63" s="6">
        <v>176</v>
      </c>
      <c r="G63" s="6">
        <v>154</v>
      </c>
      <c r="H63" s="17">
        <f t="shared" si="3"/>
        <v>3785</v>
      </c>
    </row>
    <row r="64" spans="2:8" x14ac:dyDescent="0.4">
      <c r="B64" s="2"/>
      <c r="C64" s="2" t="s">
        <v>42</v>
      </c>
      <c r="D64" s="6">
        <v>3012</v>
      </c>
      <c r="E64" s="6">
        <v>20</v>
      </c>
      <c r="F64" s="6">
        <v>93</v>
      </c>
      <c r="G64" s="6">
        <v>5</v>
      </c>
      <c r="H64" s="17">
        <f t="shared" si="3"/>
        <v>3130</v>
      </c>
    </row>
    <row r="65" spans="2:8" x14ac:dyDescent="0.4">
      <c r="B65" s="7"/>
      <c r="C65" s="7" t="s">
        <v>43</v>
      </c>
      <c r="D65" s="6">
        <v>4794</v>
      </c>
      <c r="E65" s="6">
        <v>117</v>
      </c>
      <c r="F65" s="6">
        <v>59</v>
      </c>
      <c r="G65" s="6">
        <v>70</v>
      </c>
      <c r="H65" s="17">
        <f t="shared" si="3"/>
        <v>5040</v>
      </c>
    </row>
    <row r="66" spans="2:8" x14ac:dyDescent="0.4">
      <c r="B66" s="52" t="s">
        <v>46</v>
      </c>
      <c r="C66" s="52"/>
      <c r="D66" s="6">
        <v>87978</v>
      </c>
      <c r="E66" s="6">
        <v>1975</v>
      </c>
      <c r="F66" s="6">
        <v>1525</v>
      </c>
      <c r="G66" s="6">
        <v>1016</v>
      </c>
      <c r="H66" s="17">
        <v>93958</v>
      </c>
    </row>
    <row r="67" spans="2:8" x14ac:dyDescent="0.4">
      <c r="B67" s="52" t="s">
        <v>47</v>
      </c>
      <c r="C67" s="52"/>
      <c r="D67" s="6">
        <v>1468</v>
      </c>
      <c r="E67" s="6">
        <v>864</v>
      </c>
      <c r="F67" s="6">
        <v>488</v>
      </c>
      <c r="G67" s="6">
        <v>491</v>
      </c>
      <c r="H67" s="17">
        <f t="shared" si="3"/>
        <v>3311</v>
      </c>
    </row>
    <row r="68" spans="2:8" x14ac:dyDescent="0.4">
      <c r="B68" s="53" t="s">
        <v>56</v>
      </c>
      <c r="C68" s="54"/>
      <c r="E68" s="6">
        <v>45</v>
      </c>
      <c r="F68" s="6">
        <v>1242</v>
      </c>
      <c r="G68" s="6">
        <v>513</v>
      </c>
      <c r="H68" s="17"/>
    </row>
    <row r="69" spans="2:8" ht="21" x14ac:dyDescent="0.45">
      <c r="B69" s="49" t="s">
        <v>44</v>
      </c>
      <c r="C69" s="49"/>
      <c r="D69" s="34">
        <v>123759</v>
      </c>
      <c r="E69" s="35">
        <v>2794</v>
      </c>
      <c r="F69" s="35">
        <v>771</v>
      </c>
      <c r="G69" s="35">
        <v>994</v>
      </c>
      <c r="H69" s="36">
        <f t="shared" si="3"/>
        <v>128318</v>
      </c>
    </row>
    <row r="70" spans="2:8" x14ac:dyDescent="0.4">
      <c r="B70" s="9" t="s">
        <v>40</v>
      </c>
      <c r="C70" s="9" t="s">
        <v>55</v>
      </c>
      <c r="D70" s="37"/>
      <c r="E70" s="37">
        <v>11</v>
      </c>
      <c r="F70" s="38" t="s">
        <v>71</v>
      </c>
      <c r="G70" s="37">
        <v>16</v>
      </c>
      <c r="H70" s="39"/>
    </row>
    <row r="71" spans="2:8" s="6" customFormat="1" x14ac:dyDescent="0.4">
      <c r="B71" s="14"/>
      <c r="C71" s="6" t="s">
        <v>59</v>
      </c>
      <c r="D71" s="6">
        <v>2712</v>
      </c>
      <c r="E71" s="6">
        <v>96</v>
      </c>
      <c r="F71" s="6">
        <v>142</v>
      </c>
      <c r="G71" s="6">
        <v>236</v>
      </c>
      <c r="H71" s="40">
        <f t="shared" si="3"/>
        <v>3186</v>
      </c>
    </row>
    <row r="72" spans="2:8" x14ac:dyDescent="0.4">
      <c r="B72" s="41"/>
      <c r="C72" s="42" t="s">
        <v>60</v>
      </c>
      <c r="D72" s="42">
        <v>4428</v>
      </c>
      <c r="E72" s="42">
        <v>8</v>
      </c>
      <c r="F72" s="42">
        <v>5</v>
      </c>
      <c r="G72" s="43" t="s">
        <v>71</v>
      </c>
      <c r="H72" s="44">
        <f t="shared" si="3"/>
        <v>4441</v>
      </c>
    </row>
    <row r="75" spans="2:8" x14ac:dyDescent="0.4">
      <c r="D75" s="47" t="s">
        <v>72</v>
      </c>
      <c r="E75" s="47"/>
      <c r="F75" s="47"/>
      <c r="G75" s="47"/>
      <c r="H75" s="47"/>
    </row>
  </sheetData>
  <mergeCells count="14">
    <mergeCell ref="D75:H75"/>
    <mergeCell ref="B1:H1"/>
    <mergeCell ref="B69:C69"/>
    <mergeCell ref="B14:C14"/>
    <mergeCell ref="B53:C53"/>
    <mergeCell ref="B60:C60"/>
    <mergeCell ref="B29:C29"/>
    <mergeCell ref="B24:C24"/>
    <mergeCell ref="B58:C58"/>
    <mergeCell ref="B66:C66"/>
    <mergeCell ref="B67:C67"/>
    <mergeCell ref="B68:C68"/>
    <mergeCell ref="B62:C62"/>
    <mergeCell ref="B55:C55"/>
  </mergeCells>
  <phoneticPr fontId="0" type="noConversion"/>
  <pageMargins left="0.34" right="0.15748031496062992" top="0.43307086614173229" bottom="0" header="0.15748031496062992" footer="0.15748031496062992"/>
  <pageSetup paperSize="9" scale="90" orientation="portrait" r:id="rId1"/>
  <headerFooter differentFirst="1" alignWithMargins="0">
    <oddHeader>&amp;CUpdate &amp;D&amp;Rp.&amp;P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ยอดสะสมปีงบประมาณ</vt:lpstr>
      <vt:lpstr>ยอดสะสมปีงบประมาณ!Print_Area</vt:lpstr>
      <vt:lpstr>ยอดสะสมปีงบประมาณ!Print_Titles</vt:lpstr>
    </vt:vector>
  </TitlesOfParts>
  <Company>sut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DOUNGJAI</dc:creator>
  <cp:lastModifiedBy>chanpen</cp:lastModifiedBy>
  <cp:lastPrinted>2019-07-12T04:36:47Z</cp:lastPrinted>
  <dcterms:created xsi:type="dcterms:W3CDTF">2007-05-24T03:19:23Z</dcterms:created>
  <dcterms:modified xsi:type="dcterms:W3CDTF">2019-07-12T04:36:52Z</dcterms:modified>
</cp:coreProperties>
</file>